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9226"/>
  <workbookPr/>
  <mc:AlternateContent xmlns:mc="http://schemas.openxmlformats.org/markup-compatibility/2006">
    <mc:Choice Requires="x15">
      <x15ac:absPath xmlns:x15ac="http://schemas.microsoft.com/office/spreadsheetml/2010/11/ac" url="E:\0001  TSG Berghaus Umbau\Abrechnung Hütte\"/>
    </mc:Choice>
  </mc:AlternateContent>
  <xr:revisionPtr revIDLastSave="0" documentId="10_ncr:8100000_{C735D901-3063-4F93-A028-89702889BD6E}" xr6:coauthVersionLast="32" xr6:coauthVersionMax="32" xr10:uidLastSave="{00000000-0000-0000-0000-000000000000}"/>
  <workbookProtection workbookAlgorithmName="SHA-512" workbookHashValue="n66YHG8EyRYORrzFbnd7UVWETnlHFTPuVZsuAzORBt/mqbSVStlWF8uCFYynmpJD5ccIjgnsieMhio20UGKs9Q==" workbookSaltValue="VXq7D93OyNFqjFuBjduKFQ==" workbookSpinCount="100000" lockStructure="1"/>
  <bookViews>
    <workbookView xWindow="0" yWindow="0" windowWidth="28800" windowHeight="11610" activeTab="1" xr2:uid="{00000000-000D-0000-FFFF-FFFF00000000}"/>
  </bookViews>
  <sheets>
    <sheet name="Anleitung" sheetId="1" r:id="rId1"/>
    <sheet name="Gesamt" sheetId="19" r:id="rId2"/>
    <sheet name="Blatt_1" sheetId="3" r:id="rId3"/>
    <sheet name="Blatt_2" sheetId="26" r:id="rId4"/>
    <sheet name="Blatt_3" sheetId="28" r:id="rId5"/>
    <sheet name="Blatt_4" sheetId="29" r:id="rId6"/>
  </sheets>
  <definedNames>
    <definedName name="_xlnm.Print_Area" localSheetId="2">Blatt_1!$A$1:$O$31</definedName>
    <definedName name="_xlnm.Print_Area" localSheetId="3">Blatt_2!$A$1:$O$31</definedName>
    <definedName name="_xlnm.Print_Area" localSheetId="4">Blatt_3!$A$1:$O$31</definedName>
    <definedName name="_xlnm.Print_Area" localSheetId="5">Blatt_4!$A$1:$O$31</definedName>
    <definedName name="_xlnm.Print_Area" localSheetId="1">Gesamt!#REF!</definedName>
    <definedName name="Z_6945B740_7B35_11D9_B015_000C55FF908A_.wvu.Cols" localSheetId="2" hidden="1">Blatt_1!#REF!</definedName>
    <definedName name="Z_6945B740_7B35_11D9_B015_000C55FF908A_.wvu.Cols" localSheetId="3" hidden="1">Blatt_2!#REF!</definedName>
    <definedName name="Z_6945B740_7B35_11D9_B015_000C55FF908A_.wvu.Cols" localSheetId="4" hidden="1">Blatt_3!#REF!</definedName>
    <definedName name="Z_6945B740_7B35_11D9_B015_000C55FF908A_.wvu.Cols" localSheetId="5" hidden="1">Blatt_4!#REF!</definedName>
    <definedName name="Z_6945B740_7B35_11D9_B015_000C55FF908A_.wvu.PrintArea" localSheetId="2" hidden="1">Blatt_1!$B$1:$O$28</definedName>
    <definedName name="Z_6945B740_7B35_11D9_B015_000C55FF908A_.wvu.PrintArea" localSheetId="3" hidden="1">Blatt_2!$B$1:$O$28</definedName>
    <definedName name="Z_6945B740_7B35_11D9_B015_000C55FF908A_.wvu.PrintArea" localSheetId="4" hidden="1">Blatt_3!$B$1:$O$28</definedName>
    <definedName name="Z_6945B740_7B35_11D9_B015_000C55FF908A_.wvu.PrintArea" localSheetId="5" hidden="1">Blatt_4!$B$1:$O$28</definedName>
    <definedName name="Z_6945B740_7B35_11D9_B015_000C55FF908A_.wvu.PrintArea" localSheetId="1" hidden="1">Gesamt!#REF!</definedName>
    <definedName name="Z_8EF05452_EF93_4DA0_848C_707670E56081_.wvu.Cols" localSheetId="2" hidden="1">Blatt_1!#REF!</definedName>
    <definedName name="Z_8EF05452_EF93_4DA0_848C_707670E56081_.wvu.Cols" localSheetId="3" hidden="1">Blatt_2!#REF!</definedName>
    <definedName name="Z_8EF05452_EF93_4DA0_848C_707670E56081_.wvu.Cols" localSheetId="4" hidden="1">Blatt_3!#REF!</definedName>
    <definedName name="Z_8EF05452_EF93_4DA0_848C_707670E56081_.wvu.Cols" localSheetId="5" hidden="1">Blatt_4!#REF!</definedName>
    <definedName name="Z_8EF05452_EF93_4DA0_848C_707670E56081_.wvu.PrintArea" localSheetId="2" hidden="1">Blatt_1!$B$1:$O$28</definedName>
    <definedName name="Z_8EF05452_EF93_4DA0_848C_707670E56081_.wvu.PrintArea" localSheetId="3" hidden="1">Blatt_2!$B$1:$O$28</definedName>
    <definedName name="Z_8EF05452_EF93_4DA0_848C_707670E56081_.wvu.PrintArea" localSheetId="4" hidden="1">Blatt_3!$B$1:$O$28</definedName>
    <definedName name="Z_8EF05452_EF93_4DA0_848C_707670E56081_.wvu.PrintArea" localSheetId="5" hidden="1">Blatt_4!$B$1:$O$28</definedName>
    <definedName name="Z_8EF05452_EF93_4DA0_848C_707670E56081_.wvu.PrintArea" localSheetId="1" hidden="1">Gesamt!#REF!</definedName>
    <definedName name="Z_D1B1D4C4_00EE_4F15_AF85_A94551588B50_.wvu.Cols" localSheetId="2" hidden="1">Blatt_1!#REF!</definedName>
    <definedName name="Z_D1B1D4C4_00EE_4F15_AF85_A94551588B50_.wvu.Cols" localSheetId="3" hidden="1">Blatt_2!#REF!</definedName>
    <definedName name="Z_D1B1D4C4_00EE_4F15_AF85_A94551588B50_.wvu.Cols" localSheetId="4" hidden="1">Blatt_3!#REF!</definedName>
    <definedName name="Z_D1B1D4C4_00EE_4F15_AF85_A94551588B50_.wvu.Cols" localSheetId="5" hidden="1">Blatt_4!#REF!</definedName>
    <definedName name="Z_D1B1D4C4_00EE_4F15_AF85_A94551588B50_.wvu.PrintArea" localSheetId="2" hidden="1">Blatt_1!$B$1:$O$28</definedName>
    <definedName name="Z_D1B1D4C4_00EE_4F15_AF85_A94551588B50_.wvu.PrintArea" localSheetId="3" hidden="1">Blatt_2!$B$1:$O$28</definedName>
    <definedName name="Z_D1B1D4C4_00EE_4F15_AF85_A94551588B50_.wvu.PrintArea" localSheetId="4" hidden="1">Blatt_3!$B$1:$O$28</definedName>
    <definedName name="Z_D1B1D4C4_00EE_4F15_AF85_A94551588B50_.wvu.PrintArea" localSheetId="5" hidden="1">Blatt_4!$B$1:$O$28</definedName>
  </definedNames>
  <calcPr calcId="162913"/>
  <customWorkbookViews>
    <customWorkbookView name="Günter Veit - Persönliche Ansicht" guid="{D1B1D4C4-00EE-4F15-AF85-A94551588B50}" mergeInterval="0" personalView="1" maximized="1" windowWidth="1020" windowHeight="605" activeSheetId="2"/>
    <customWorkbookView name="Veit - Persönliche Ansicht" guid="{8EF05452-EF93-4DA0-848C-707670E56081}" mergeInterval="0" personalView="1" maximized="1" windowWidth="1020" windowHeight="605" activeSheetId="1"/>
    <customWorkbookView name="Thomas Münzinger - Persönliche Ansicht" guid="{6945B740-7B35-11D9-B015-000C55FF908A}" mergeInterval="0" personalView="1" maximized="1" windowWidth="1020" windowHeight="592" activeSheetId="1" showComments="commIndAndComment"/>
  </customWorkbookViews>
</workbook>
</file>

<file path=xl/calcChain.xml><?xml version="1.0" encoding="utf-8"?>
<calcChain xmlns="http://schemas.openxmlformats.org/spreadsheetml/2006/main">
  <c r="K4" i="29" l="1"/>
  <c r="K26" i="29" s="1"/>
  <c r="K4" i="28"/>
  <c r="K26" i="28" s="1"/>
  <c r="K27" i="26"/>
  <c r="K4" i="26"/>
  <c r="K12" i="26" s="1"/>
  <c r="K8" i="26" l="1"/>
  <c r="K24" i="29"/>
  <c r="K12" i="29"/>
  <c r="K14" i="29"/>
  <c r="K16" i="29"/>
  <c r="K18" i="29"/>
  <c r="K20" i="29"/>
  <c r="K6" i="29"/>
  <c r="K22" i="29"/>
  <c r="K8" i="29"/>
  <c r="K10" i="29"/>
  <c r="K14" i="28"/>
  <c r="K18" i="28"/>
  <c r="K20" i="28"/>
  <c r="K6" i="28"/>
  <c r="K22" i="28"/>
  <c r="K8" i="28"/>
  <c r="K24" i="28"/>
  <c r="K12" i="28"/>
  <c r="K16" i="28"/>
  <c r="K10" i="28"/>
  <c r="K20" i="26"/>
  <c r="K10" i="26"/>
  <c r="K14" i="26"/>
  <c r="K16" i="26"/>
  <c r="K18" i="26"/>
  <c r="K6" i="26"/>
  <c r="K22" i="26"/>
  <c r="K24" i="26"/>
  <c r="K26" i="26"/>
  <c r="K28" i="26" l="1"/>
  <c r="E27" i="26"/>
  <c r="N27" i="29"/>
  <c r="K27" i="29"/>
  <c r="J27" i="29"/>
  <c r="I27" i="29"/>
  <c r="H27" i="29"/>
  <c r="G27" i="29"/>
  <c r="E27" i="29"/>
  <c r="D27" i="29"/>
  <c r="C27" i="29"/>
  <c r="J20" i="29"/>
  <c r="I4" i="29"/>
  <c r="I20" i="29" s="1"/>
  <c r="H4" i="29"/>
  <c r="H24" i="29" s="1"/>
  <c r="F4" i="29"/>
  <c r="G24" i="29" s="1"/>
  <c r="E4" i="29"/>
  <c r="E24" i="29" s="1"/>
  <c r="D4" i="29"/>
  <c r="D24" i="29" s="1"/>
  <c r="C4" i="29"/>
  <c r="C26" i="29" s="1"/>
  <c r="N27" i="28"/>
  <c r="K27" i="28"/>
  <c r="J27" i="28"/>
  <c r="I27" i="28"/>
  <c r="H27" i="28"/>
  <c r="G27" i="28"/>
  <c r="E27" i="28"/>
  <c r="D27" i="28"/>
  <c r="C27" i="28"/>
  <c r="J20" i="28"/>
  <c r="I4" i="28"/>
  <c r="I22" i="28" s="1"/>
  <c r="H4" i="28"/>
  <c r="H22" i="28" s="1"/>
  <c r="F4" i="28"/>
  <c r="G24" i="28" s="1"/>
  <c r="E4" i="28"/>
  <c r="E24" i="28" s="1"/>
  <c r="D4" i="28"/>
  <c r="D26" i="28" s="1"/>
  <c r="C4" i="28"/>
  <c r="C26" i="28" s="1"/>
  <c r="N27" i="26"/>
  <c r="J27" i="26"/>
  <c r="I27" i="26"/>
  <c r="H27" i="26"/>
  <c r="G27" i="26"/>
  <c r="D27" i="26"/>
  <c r="C27" i="26"/>
  <c r="J22" i="26"/>
  <c r="I4" i="26"/>
  <c r="I24" i="26" s="1"/>
  <c r="H4" i="26"/>
  <c r="H24" i="26" s="1"/>
  <c r="F4" i="26"/>
  <c r="G20" i="26" s="1"/>
  <c r="E4" i="26"/>
  <c r="E22" i="26" s="1"/>
  <c r="D4" i="26"/>
  <c r="D20" i="26" s="1"/>
  <c r="C4" i="26"/>
  <c r="C20" i="26" s="1"/>
  <c r="K4" i="3"/>
  <c r="K22" i="3" s="1"/>
  <c r="K27" i="3"/>
  <c r="K30" i="3" s="1"/>
  <c r="K30" i="26" s="1"/>
  <c r="J18" i="3"/>
  <c r="I4" i="3"/>
  <c r="I24" i="3" s="1"/>
  <c r="H4" i="3"/>
  <c r="F4" i="3"/>
  <c r="G22" i="3" s="1"/>
  <c r="J27" i="3"/>
  <c r="I27" i="3"/>
  <c r="N27" i="3"/>
  <c r="H27" i="3"/>
  <c r="G27" i="3"/>
  <c r="E27" i="3"/>
  <c r="D27" i="3"/>
  <c r="C27" i="3"/>
  <c r="E4" i="3"/>
  <c r="E16" i="3" s="1"/>
  <c r="D4" i="3"/>
  <c r="D26" i="3" s="1"/>
  <c r="C4" i="3"/>
  <c r="C26" i="3" s="1"/>
  <c r="E20" i="26" l="1"/>
  <c r="E18" i="26"/>
  <c r="E8" i="26"/>
  <c r="E24" i="26"/>
  <c r="E16" i="26"/>
  <c r="E14" i="26"/>
  <c r="E12" i="26"/>
  <c r="E10" i="26"/>
  <c r="E26" i="26"/>
  <c r="E6" i="26"/>
  <c r="C8" i="3"/>
  <c r="D8" i="3"/>
  <c r="E8" i="3"/>
  <c r="I8" i="28"/>
  <c r="K30" i="28"/>
  <c r="K30" i="29" s="1"/>
  <c r="E18" i="28"/>
  <c r="I26" i="26"/>
  <c r="I6" i="26"/>
  <c r="I20" i="28"/>
  <c r="H14" i="29"/>
  <c r="G14" i="29"/>
  <c r="D18" i="26"/>
  <c r="J10" i="26"/>
  <c r="I10" i="26"/>
  <c r="G6" i="29"/>
  <c r="H18" i="29"/>
  <c r="G18" i="29"/>
  <c r="J20" i="26"/>
  <c r="E14" i="28"/>
  <c r="I20" i="26"/>
  <c r="G8" i="28"/>
  <c r="G10" i="28"/>
  <c r="J16" i="3"/>
  <c r="E8" i="28"/>
  <c r="E10" i="28"/>
  <c r="E22" i="28"/>
  <c r="H8" i="29"/>
  <c r="J26" i="29"/>
  <c r="I22" i="3"/>
  <c r="C18" i="26"/>
  <c r="G8" i="29"/>
  <c r="G12" i="29"/>
  <c r="G22" i="29"/>
  <c r="I20" i="3"/>
  <c r="I14" i="26"/>
  <c r="H20" i="28"/>
  <c r="I6" i="29"/>
  <c r="J10" i="29"/>
  <c r="H20" i="29"/>
  <c r="I6" i="3"/>
  <c r="J6" i="26"/>
  <c r="J26" i="26"/>
  <c r="G20" i="28"/>
  <c r="H6" i="29"/>
  <c r="I10" i="29"/>
  <c r="G20" i="29"/>
  <c r="I18" i="29"/>
  <c r="G14" i="28"/>
  <c r="H8" i="28"/>
  <c r="J14" i="28"/>
  <c r="E12" i="29"/>
  <c r="D12" i="29"/>
  <c r="I14" i="3"/>
  <c r="J8" i="3"/>
  <c r="J24" i="3"/>
  <c r="C6" i="26"/>
  <c r="J8" i="26"/>
  <c r="H10" i="26"/>
  <c r="H14" i="26"/>
  <c r="H20" i="26"/>
  <c r="H26" i="26"/>
  <c r="I12" i="28"/>
  <c r="E20" i="28"/>
  <c r="G26" i="28"/>
  <c r="I26" i="29"/>
  <c r="H18" i="26"/>
  <c r="J14" i="3"/>
  <c r="E22" i="29"/>
  <c r="J26" i="3"/>
  <c r="I12" i="3"/>
  <c r="J6" i="3"/>
  <c r="J22" i="3"/>
  <c r="I8" i="26"/>
  <c r="D10" i="26"/>
  <c r="D26" i="26"/>
  <c r="J6" i="28"/>
  <c r="H12" i="28"/>
  <c r="E26" i="28"/>
  <c r="E8" i="29"/>
  <c r="H10" i="29"/>
  <c r="E14" i="29"/>
  <c r="E20" i="29"/>
  <c r="H26" i="29"/>
  <c r="H12" i="26"/>
  <c r="J12" i="3"/>
  <c r="H6" i="26"/>
  <c r="D22" i="29"/>
  <c r="J10" i="3"/>
  <c r="D6" i="26"/>
  <c r="I10" i="3"/>
  <c r="I26" i="3"/>
  <c r="J20" i="3"/>
  <c r="H8" i="26"/>
  <c r="C10" i="26"/>
  <c r="J12" i="26"/>
  <c r="J18" i="26"/>
  <c r="C26" i="26"/>
  <c r="G6" i="28"/>
  <c r="G12" i="28"/>
  <c r="J18" i="28"/>
  <c r="J22" i="28"/>
  <c r="D8" i="29"/>
  <c r="G10" i="29"/>
  <c r="D14" i="29"/>
  <c r="D20" i="29"/>
  <c r="G26" i="29"/>
  <c r="H22" i="26"/>
  <c r="J10" i="28"/>
  <c r="I18" i="3"/>
  <c r="I16" i="3"/>
  <c r="J26" i="28"/>
  <c r="I8" i="3"/>
  <c r="I12" i="26"/>
  <c r="I18" i="26"/>
  <c r="I22" i="26"/>
  <c r="E6" i="28"/>
  <c r="E12" i="28"/>
  <c r="G18" i="28"/>
  <c r="G22" i="28"/>
  <c r="J6" i="29"/>
  <c r="H12" i="29"/>
  <c r="J18" i="29"/>
  <c r="H22" i="29"/>
  <c r="C24" i="29"/>
  <c r="C14" i="29"/>
  <c r="J16" i="29"/>
  <c r="J24" i="29"/>
  <c r="I16" i="29"/>
  <c r="I24" i="29"/>
  <c r="E6" i="29"/>
  <c r="C8" i="29"/>
  <c r="E10" i="29"/>
  <c r="C12" i="29"/>
  <c r="J14" i="29"/>
  <c r="H16" i="29"/>
  <c r="E18" i="29"/>
  <c r="C20" i="29"/>
  <c r="J22" i="29"/>
  <c r="E26" i="29"/>
  <c r="D6" i="29"/>
  <c r="D10" i="29"/>
  <c r="I14" i="29"/>
  <c r="G16" i="29"/>
  <c r="D18" i="29"/>
  <c r="I22" i="29"/>
  <c r="D26" i="29"/>
  <c r="C16" i="29"/>
  <c r="C22" i="29"/>
  <c r="C6" i="29"/>
  <c r="J8" i="29"/>
  <c r="C10" i="29"/>
  <c r="J12" i="29"/>
  <c r="E16" i="29"/>
  <c r="C18" i="29"/>
  <c r="I8" i="29"/>
  <c r="I12" i="29"/>
  <c r="D16" i="29"/>
  <c r="I18" i="28"/>
  <c r="D22" i="28"/>
  <c r="C24" i="28"/>
  <c r="I6" i="28"/>
  <c r="I10" i="28"/>
  <c r="D14" i="28"/>
  <c r="I26" i="28"/>
  <c r="H6" i="28"/>
  <c r="H10" i="28"/>
  <c r="C14" i="28"/>
  <c r="J16" i="28"/>
  <c r="H18" i="28"/>
  <c r="C22" i="28"/>
  <c r="J24" i="28"/>
  <c r="H26" i="28"/>
  <c r="D16" i="28"/>
  <c r="D24" i="28"/>
  <c r="D8" i="28"/>
  <c r="D12" i="28"/>
  <c r="I16" i="28"/>
  <c r="D20" i="28"/>
  <c r="I24" i="28"/>
  <c r="C16" i="28"/>
  <c r="C8" i="28"/>
  <c r="C12" i="28"/>
  <c r="H16" i="28"/>
  <c r="C20" i="28"/>
  <c r="H24" i="28"/>
  <c r="D6" i="28"/>
  <c r="D10" i="28"/>
  <c r="I14" i="28"/>
  <c r="G16" i="28"/>
  <c r="D18" i="28"/>
  <c r="C6" i="28"/>
  <c r="J8" i="28"/>
  <c r="C10" i="28"/>
  <c r="J12" i="28"/>
  <c r="H14" i="28"/>
  <c r="E16" i="28"/>
  <c r="C18" i="28"/>
  <c r="G12" i="26"/>
  <c r="G24" i="26"/>
  <c r="G16" i="26"/>
  <c r="D16" i="26"/>
  <c r="D24" i="26"/>
  <c r="C16" i="26"/>
  <c r="D14" i="26"/>
  <c r="D22" i="26"/>
  <c r="J16" i="26"/>
  <c r="C22" i="26"/>
  <c r="J24" i="26"/>
  <c r="G6" i="26"/>
  <c r="D8" i="26"/>
  <c r="G10" i="26"/>
  <c r="D12" i="26"/>
  <c r="I16" i="26"/>
  <c r="G18" i="26"/>
  <c r="G26" i="26"/>
  <c r="G14" i="26"/>
  <c r="G22" i="26"/>
  <c r="C24" i="26"/>
  <c r="G8" i="26"/>
  <c r="C14" i="26"/>
  <c r="C8" i="26"/>
  <c r="C12" i="26"/>
  <c r="J14" i="26"/>
  <c r="H16" i="26"/>
  <c r="K18" i="3"/>
  <c r="K16" i="3"/>
  <c r="K14" i="3"/>
  <c r="K12" i="3"/>
  <c r="K6" i="3"/>
  <c r="K20" i="3"/>
  <c r="K10" i="3"/>
  <c r="K26" i="3"/>
  <c r="K8" i="3"/>
  <c r="K24" i="3"/>
  <c r="H16" i="3"/>
  <c r="H14" i="3"/>
  <c r="H12" i="3"/>
  <c r="H10" i="3"/>
  <c r="H26" i="3"/>
  <c r="H24" i="3"/>
  <c r="H6" i="3"/>
  <c r="H20" i="3"/>
  <c r="H8" i="3"/>
  <c r="H22" i="3"/>
  <c r="H18" i="3"/>
  <c r="G24" i="3"/>
  <c r="E24" i="3"/>
  <c r="G12" i="3"/>
  <c r="D24" i="3"/>
  <c r="C24" i="3"/>
  <c r="E12" i="3"/>
  <c r="E18" i="3"/>
  <c r="E22" i="3"/>
  <c r="G18" i="3"/>
  <c r="G26" i="3"/>
  <c r="G14" i="3"/>
  <c r="E26" i="3"/>
  <c r="E14" i="3"/>
  <c r="G20" i="3"/>
  <c r="E20" i="3"/>
  <c r="G16" i="3"/>
  <c r="D12" i="3"/>
  <c r="D14" i="3"/>
  <c r="D16" i="3"/>
  <c r="D18" i="3"/>
  <c r="D20" i="3"/>
  <c r="D22" i="3"/>
  <c r="C12" i="3"/>
  <c r="C14" i="3"/>
  <c r="C16" i="3"/>
  <c r="C18" i="3"/>
  <c r="C20" i="3"/>
  <c r="C22" i="3"/>
  <c r="E28" i="26" l="1"/>
  <c r="M25" i="3"/>
  <c r="M19" i="28"/>
  <c r="O19" i="28" s="1"/>
  <c r="M19" i="3"/>
  <c r="M19" i="26"/>
  <c r="O19" i="26" s="1"/>
  <c r="M25" i="29"/>
  <c r="O25" i="29" s="1"/>
  <c r="M17" i="28"/>
  <c r="O17" i="28" s="1"/>
  <c r="M13" i="29"/>
  <c r="O13" i="29" s="1"/>
  <c r="M7" i="26"/>
  <c r="O7" i="26" s="1"/>
  <c r="M7" i="29"/>
  <c r="O7" i="29" s="1"/>
  <c r="M21" i="3"/>
  <c r="M13" i="26"/>
  <c r="O13" i="26" s="1"/>
  <c r="M21" i="26"/>
  <c r="O21" i="26" s="1"/>
  <c r="M21" i="28"/>
  <c r="O21" i="28" s="1"/>
  <c r="M9" i="29"/>
  <c r="O9" i="29" s="1"/>
  <c r="M23" i="3"/>
  <c r="M5" i="28"/>
  <c r="M11" i="29"/>
  <c r="O11" i="29" s="1"/>
  <c r="M25" i="26"/>
  <c r="O25" i="26" s="1"/>
  <c r="M15" i="26"/>
  <c r="O15" i="26" s="1"/>
  <c r="M11" i="3"/>
  <c r="M5" i="26"/>
  <c r="M13" i="3"/>
  <c r="M11" i="26"/>
  <c r="O11" i="26" s="1"/>
  <c r="M23" i="26"/>
  <c r="O23" i="26" s="1"/>
  <c r="M15" i="28"/>
  <c r="O15" i="28" s="1"/>
  <c r="M17" i="29"/>
  <c r="O17" i="29" s="1"/>
  <c r="M23" i="28"/>
  <c r="O23" i="28" s="1"/>
  <c r="M25" i="28"/>
  <c r="O25" i="28" s="1"/>
  <c r="M17" i="26"/>
  <c r="O17" i="26" s="1"/>
  <c r="M15" i="29"/>
  <c r="O15" i="29" s="1"/>
  <c r="M9" i="28"/>
  <c r="O9" i="28" s="1"/>
  <c r="M15" i="3"/>
  <c r="M7" i="28"/>
  <c r="O7" i="28" s="1"/>
  <c r="M13" i="28"/>
  <c r="O13" i="28" s="1"/>
  <c r="M21" i="29"/>
  <c r="O21" i="29" s="1"/>
  <c r="M19" i="29"/>
  <c r="O19" i="29" s="1"/>
  <c r="M17" i="3"/>
  <c r="M11" i="28"/>
  <c r="O11" i="28" s="1"/>
  <c r="M5" i="29"/>
  <c r="M23" i="29"/>
  <c r="O23" i="29" s="1"/>
  <c r="M9" i="26"/>
  <c r="O9" i="26" s="1"/>
  <c r="G28" i="28"/>
  <c r="J28" i="28"/>
  <c r="G28" i="29"/>
  <c r="H28" i="29"/>
  <c r="H28" i="26"/>
  <c r="D28" i="26"/>
  <c r="I28" i="29"/>
  <c r="J28" i="29"/>
  <c r="I28" i="26"/>
  <c r="E28" i="28"/>
  <c r="C28" i="26"/>
  <c r="K28" i="28"/>
  <c r="H28" i="28"/>
  <c r="C28" i="29"/>
  <c r="K28" i="29"/>
  <c r="E28" i="29"/>
  <c r="D28" i="29"/>
  <c r="C28" i="28"/>
  <c r="I28" i="28"/>
  <c r="D28" i="28"/>
  <c r="G28" i="26"/>
  <c r="J28" i="26"/>
  <c r="K28" i="3"/>
  <c r="K31" i="3" s="1"/>
  <c r="K31" i="26" s="1"/>
  <c r="I28" i="3"/>
  <c r="J28" i="3"/>
  <c r="M27" i="26" l="1"/>
  <c r="C26" i="19"/>
  <c r="M27" i="28"/>
  <c r="M27" i="29"/>
  <c r="K31" i="28"/>
  <c r="K31" i="29" s="1"/>
  <c r="O5" i="29"/>
  <c r="O27" i="29" s="1"/>
  <c r="O5" i="28"/>
  <c r="O27" i="28" s="1"/>
  <c r="O5" i="26"/>
  <c r="O27" i="26" s="1"/>
  <c r="G10" i="3"/>
  <c r="E26" i="19" l="1"/>
  <c r="G8" i="3"/>
  <c r="G6" i="3"/>
  <c r="G28" i="3" l="1"/>
  <c r="H28" i="3" l="1"/>
  <c r="E6" i="3" l="1"/>
  <c r="E10" i="3"/>
  <c r="G30" i="3"/>
  <c r="H30" i="3"/>
  <c r="I30" i="3"/>
  <c r="J30" i="3"/>
  <c r="D30" i="3"/>
  <c r="E30" i="3"/>
  <c r="N30" i="3"/>
  <c r="G30" i="26" l="1"/>
  <c r="H30" i="26"/>
  <c r="H30" i="28" s="1"/>
  <c r="H30" i="29" s="1"/>
  <c r="C20" i="19" s="1"/>
  <c r="I30" i="26"/>
  <c r="I30" i="28" s="1"/>
  <c r="I30" i="29" s="1"/>
  <c r="C21" i="19" s="1"/>
  <c r="J30" i="26"/>
  <c r="J30" i="28" s="1"/>
  <c r="J30" i="29" s="1"/>
  <c r="C22" i="19" s="1"/>
  <c r="E22" i="19" s="1"/>
  <c r="D30" i="26"/>
  <c r="D30" i="28" s="1"/>
  <c r="D30" i="29" s="1"/>
  <c r="E30" i="26"/>
  <c r="E30" i="28" s="1"/>
  <c r="E30" i="29" s="1"/>
  <c r="N30" i="26"/>
  <c r="N30" i="28" s="1"/>
  <c r="N30" i="29" s="1"/>
  <c r="E28" i="3"/>
  <c r="E31" i="3" s="1"/>
  <c r="D10" i="3"/>
  <c r="C10" i="3"/>
  <c r="D6" i="3"/>
  <c r="C6" i="3"/>
  <c r="C30" i="3"/>
  <c r="G30" i="28" l="1"/>
  <c r="G30" i="29" s="1"/>
  <c r="C19" i="19" s="1"/>
  <c r="M9" i="3"/>
  <c r="O9" i="3" s="1"/>
  <c r="M7" i="3"/>
  <c r="O7" i="3" s="1"/>
  <c r="M5" i="3"/>
  <c r="C30" i="26"/>
  <c r="C15" i="19"/>
  <c r="C14" i="19"/>
  <c r="E31" i="26"/>
  <c r="E31" i="28" s="1"/>
  <c r="E31" i="29" s="1"/>
  <c r="O21" i="3"/>
  <c r="O17" i="3"/>
  <c r="O23" i="3"/>
  <c r="O19" i="3"/>
  <c r="O25" i="3"/>
  <c r="O15" i="3"/>
  <c r="O11" i="3"/>
  <c r="O13" i="3"/>
  <c r="D28" i="3"/>
  <c r="D31" i="3" s="1"/>
  <c r="C28" i="3"/>
  <c r="C31" i="3" s="1"/>
  <c r="G31" i="3"/>
  <c r="I31" i="3"/>
  <c r="J31" i="3"/>
  <c r="H31" i="3"/>
  <c r="C30" i="28" l="1"/>
  <c r="C30" i="29" s="1"/>
  <c r="C13" i="19" s="1"/>
  <c r="M27" i="3"/>
  <c r="M30" i="3" s="1"/>
  <c r="O5" i="3"/>
  <c r="O27" i="3" s="1"/>
  <c r="E15" i="19"/>
  <c r="C31" i="26"/>
  <c r="I31" i="26"/>
  <c r="I31" i="28" s="1"/>
  <c r="I31" i="29" s="1"/>
  <c r="E21" i="19" s="1"/>
  <c r="D31" i="26"/>
  <c r="G31" i="26"/>
  <c r="J31" i="26"/>
  <c r="J31" i="28" s="1"/>
  <c r="J31" i="29" s="1"/>
  <c r="H31" i="26"/>
  <c r="H31" i="28" s="1"/>
  <c r="H31" i="29" s="1"/>
  <c r="E20" i="19" s="1"/>
  <c r="G31" i="28" l="1"/>
  <c r="G31" i="29" s="1"/>
  <c r="E19" i="19" s="1"/>
  <c r="C31" i="28"/>
  <c r="C31" i="29" s="1"/>
  <c r="E13" i="19" s="1"/>
  <c r="D31" i="28"/>
  <c r="D31" i="29" s="1"/>
  <c r="E14" i="19" s="1"/>
  <c r="M30" i="26"/>
  <c r="O30" i="3"/>
  <c r="E16" i="19" l="1"/>
  <c r="E24" i="19"/>
  <c r="M30" i="28"/>
  <c r="M30" i="29" s="1"/>
  <c r="O30" i="26"/>
  <c r="O30" i="28" s="1"/>
  <c r="O30" i="29" s="1"/>
  <c r="E28" i="19" l="1"/>
  <c r="E30" i="19" l="1"/>
  <c r="E33" i="19" s="1"/>
</calcChain>
</file>

<file path=xl/sharedStrings.xml><?xml version="1.0" encoding="utf-8"?>
<sst xmlns="http://schemas.openxmlformats.org/spreadsheetml/2006/main" count="381" uniqueCount="103">
  <si>
    <t>Übernachtungen</t>
  </si>
  <si>
    <t>Erwachsene</t>
  </si>
  <si>
    <t>Schuld</t>
  </si>
  <si>
    <t>Bezahlt</t>
  </si>
  <si>
    <t>Spende</t>
  </si>
  <si>
    <t>Hüttenabrechnung</t>
  </si>
  <si>
    <t>Mieter:</t>
  </si>
  <si>
    <t>Spenden</t>
  </si>
  <si>
    <t>€:</t>
  </si>
  <si>
    <t>Abteilung Schneesport und Triathlon</t>
  </si>
  <si>
    <t>Blatt 2</t>
  </si>
  <si>
    <t>Blatt 1</t>
  </si>
  <si>
    <t>Blatt 3</t>
  </si>
  <si>
    <t>Blatt 4</t>
  </si>
  <si>
    <t>Anleitung zum Ausfüllen der Abrechnung:</t>
  </si>
  <si>
    <t>bei den Getränken die Anzahl eingeben</t>
  </si>
  <si>
    <t>Getränke:</t>
  </si>
  <si>
    <t>Übernachtungen:</t>
  </si>
  <si>
    <t>Gesamtabrechnung:</t>
  </si>
  <si>
    <t>der Rest füllt sich selbst aus</t>
  </si>
  <si>
    <t>Drucken:</t>
  </si>
  <si>
    <t>Drucker auf schwarz-weiß-Druck einstellen</t>
  </si>
  <si>
    <t>alle Originale an Hüttenverwaltung schicken</t>
  </si>
  <si>
    <t>falsche Eingaben können mit "Entf" oder "←" gelöscht werden</t>
  </si>
  <si>
    <t xml:space="preserve">E-mail: </t>
  </si>
  <si>
    <t>Namen</t>
  </si>
  <si>
    <t>B  l  a  t  t    1</t>
  </si>
  <si>
    <t>&gt;</t>
  </si>
  <si>
    <t>einzugeben ist die Dauer des Aufenthaltes und die Daten des Mieters</t>
  </si>
  <si>
    <t>Getränke</t>
  </si>
  <si>
    <t>B  l  a  t  t    2</t>
  </si>
  <si>
    <t>Getränke/Nächte Blatt 1</t>
  </si>
  <si>
    <t>Anzahl Getränke o. Nächte</t>
  </si>
  <si>
    <t>B  l  a  t  t    3</t>
  </si>
  <si>
    <t>B  l  a  t  t    4</t>
  </si>
  <si>
    <t>Wein, Sekt, Prosecco
- alle Sorten</t>
  </si>
  <si>
    <t xml:space="preserve">Bier
- alle Sorten </t>
  </si>
  <si>
    <t>gj</t>
  </si>
  <si>
    <t>Bier - alle Sorten</t>
  </si>
  <si>
    <t>Antialkoholisch - alle Sorten</t>
  </si>
  <si>
    <t>Menge</t>
  </si>
  <si>
    <t>EP</t>
  </si>
  <si>
    <t>Summe</t>
  </si>
  <si>
    <t>Bemerkungen des Mieters:</t>
  </si>
  <si>
    <t>Hüttenbenutzer, die die Hüttenordnung nicht berücksichtigen,
können als Mieter nicht mehr berücksichtigt werden</t>
  </si>
  <si>
    <t>GETRÄNKE</t>
  </si>
  <si>
    <t>ÜBERNACHTUNGEN</t>
  </si>
  <si>
    <t>Anti-Alkoholisch
- alle Sorten</t>
  </si>
  <si>
    <r>
      <rPr>
        <b/>
        <i/>
        <sz val="12"/>
        <color indexed="10"/>
        <rFont val="Arial"/>
        <family val="2"/>
      </rPr>
      <t>Rot</t>
    </r>
    <r>
      <rPr>
        <sz val="12"/>
        <rFont val="Arial"/>
        <family val="2"/>
      </rPr>
      <t xml:space="preserve"> erscheinende Zahlen sind negativ</t>
    </r>
  </si>
  <si>
    <t>Bei einer geleisteten Anzahlung ist diese ebenfalls händisch einzutragen</t>
  </si>
  <si>
    <t>€</t>
  </si>
  <si>
    <t>Abzügl. Anzahlung (hier die Anzahlung eintragen)</t>
  </si>
  <si>
    <t>Hier können allgemeine Bemerkungen, aufgefallenen Mängel, Anregungen, etc. eintragen werden. Dies hilft uns das Berghaus optimal zu bewirtschaften.</t>
  </si>
  <si>
    <t>T S G  R e u t l i n g e n</t>
  </si>
  <si>
    <t>Mitglied</t>
  </si>
  <si>
    <t>Nicht-M.</t>
  </si>
  <si>
    <r>
      <rPr>
        <b/>
        <sz val="12"/>
        <rFont val="SymbolPS"/>
        <family val="1"/>
        <charset val="2"/>
      </rPr>
      <t>S</t>
    </r>
    <r>
      <rPr>
        <sz val="9"/>
        <rFont val="Arial"/>
        <family val="2"/>
      </rPr>
      <t xml:space="preserve"> Getränke o. Nächte - </t>
    </r>
    <r>
      <rPr>
        <b/>
        <sz val="12"/>
        <rFont val="Arial"/>
        <family val="2"/>
      </rPr>
      <t>€</t>
    </r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</si>
  <si>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1 - </t>
    </r>
    <r>
      <rPr>
        <b/>
        <sz val="12"/>
        <rFont val="Arial"/>
        <family val="2"/>
      </rPr>
      <t>€</t>
    </r>
  </si>
  <si>
    <r>
      <t xml:space="preserve">Zwischensumme </t>
    </r>
    <r>
      <rPr>
        <b/>
        <i/>
        <sz val="10"/>
        <rFont val="Arial"/>
        <family val="2"/>
      </rPr>
      <t>GETRÄNKE</t>
    </r>
    <r>
      <rPr>
        <i/>
        <sz val="10"/>
        <rFont val="Arial"/>
        <family val="2"/>
      </rPr>
      <t xml:space="preserve"> Zeile 1 - 3</t>
    </r>
  </si>
  <si>
    <t>Unterschrift:</t>
  </si>
  <si>
    <t>Datum:</t>
  </si>
  <si>
    <t>ÜN:</t>
  </si>
  <si>
    <r>
      <rPr>
        <sz val="10"/>
        <rFont val="Symbol"/>
        <family val="1"/>
        <charset val="2"/>
      </rPr>
      <t>: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>:</t>
    </r>
  </si>
  <si>
    <t>:€:</t>
  </si>
  <si>
    <r>
      <t>:</t>
    </r>
    <r>
      <rPr>
        <sz val="12"/>
        <rFont val="Symbol"/>
        <family val="1"/>
        <charset val="2"/>
      </rPr>
      <t>S</t>
    </r>
    <r>
      <rPr>
        <sz val="10"/>
        <rFont val="Arial"/>
        <family val="2"/>
      </rPr>
      <t>:</t>
    </r>
  </si>
  <si>
    <t>:ÜN</t>
  </si>
  <si>
    <t>:€</t>
  </si>
  <si>
    <t>TSG Intern</t>
  </si>
  <si>
    <t>Nicht
Mitglied</t>
  </si>
  <si>
    <r>
      <t xml:space="preserve">Die Überweisungssumme bitte auf </t>
    </r>
    <r>
      <rPr>
        <b/>
        <sz val="10"/>
        <rFont val="Arial"/>
        <family val="2"/>
      </rPr>
      <t>Konto 42628</t>
    </r>
    <r>
      <rPr>
        <sz val="10"/>
        <rFont val="Arial"/>
        <family val="2"/>
      </rPr>
      <t xml:space="preserve"> bei der </t>
    </r>
    <r>
      <rPr>
        <b/>
        <sz val="10"/>
        <rFont val="Arial"/>
        <family val="2"/>
      </rPr>
      <t>KSK RT (BLZ 64050000)</t>
    </r>
    <r>
      <rPr>
        <sz val="10"/>
        <rFont val="Arial"/>
        <family val="2"/>
      </rPr>
      <t xml:space="preserve"> überweisen.
IBAN: DE57 6405 0000 0000 0426 28 ٠BIC: SOLADES1REU
 Kontoinhaber: TSG Reutlingen - Abt. Schneesport und Triathlon</t>
    </r>
  </si>
  <si>
    <r>
      <t xml:space="preserve">Kinder </t>
    </r>
    <r>
      <rPr>
        <sz val="8"/>
        <rFont val="Arial"/>
        <family val="2"/>
      </rPr>
      <t>(ab 3 J. bis 13 J.)</t>
    </r>
    <r>
      <rPr>
        <sz val="10"/>
        <rFont val="Arial"/>
        <family val="2"/>
      </rPr>
      <t xml:space="preserve"> Mitglieder</t>
    </r>
  </si>
  <si>
    <r>
      <t xml:space="preserve">Kinder </t>
    </r>
    <r>
      <rPr>
        <sz val="8"/>
        <rFont val="Arial"/>
        <family val="2"/>
      </rPr>
      <t>(ab 3 J. bis 13 J.)</t>
    </r>
    <r>
      <rPr>
        <sz val="10"/>
        <rFont val="Arial"/>
        <family val="2"/>
      </rPr>
      <t xml:space="preserve"> Nichtmitglieder</t>
    </r>
  </si>
  <si>
    <t>Erwachsene Mitglieder</t>
  </si>
  <si>
    <t>Erwachsene Nichtmitglieder</t>
  </si>
  <si>
    <t>Wein, Sekt, Prosecco - alle Sorten</t>
  </si>
  <si>
    <r>
      <t xml:space="preserve">Kinder </t>
    </r>
    <r>
      <rPr>
        <sz val="7"/>
        <rFont val="Arial"/>
        <family val="2"/>
      </rPr>
      <t>(ab 3J. Bis inkl. 13J.)</t>
    </r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</si>
  <si>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1+2 - </t>
    </r>
    <r>
      <rPr>
        <b/>
        <sz val="12"/>
        <rFont val="Arial"/>
        <family val="2"/>
      </rPr>
      <t>€</t>
    </r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</si>
  <si>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1+2+3 - </t>
    </r>
    <r>
      <rPr>
        <b/>
        <sz val="12"/>
        <rFont val="Arial"/>
        <family val="2"/>
      </rPr>
      <t>€</t>
    </r>
  </si>
  <si>
    <t>Getränke/Nächte Blatt 1-4</t>
  </si>
  <si>
    <t>Getränke/Nächte Blatt 1-3</t>
  </si>
  <si>
    <t>Getränke/Nächte Blatt 1-2</t>
  </si>
  <si>
    <r>
      <rPr>
        <b/>
        <sz val="12"/>
        <rFont val="SymbolPS"/>
        <family val="1"/>
        <charset val="2"/>
      </rPr>
      <t>S</t>
    </r>
    <r>
      <rPr>
        <sz val="10"/>
        <rFont val="Arial"/>
        <family val="2"/>
      </rPr>
      <t xml:space="preserve"> Blatt 1+2+3+4 - </t>
    </r>
    <r>
      <rPr>
        <b/>
        <sz val="12"/>
        <rFont val="Arial"/>
        <family val="2"/>
      </rPr>
      <t>€</t>
    </r>
  </si>
  <si>
    <t>TSG
Intern</t>
  </si>
  <si>
    <r>
      <t xml:space="preserve">Zwischensumme </t>
    </r>
    <r>
      <rPr>
        <b/>
        <i/>
        <sz val="10"/>
        <rFont val="Arial"/>
        <family val="2"/>
      </rPr>
      <t>ÜBERNACHTUNGEN</t>
    </r>
    <r>
      <rPr>
        <i/>
        <sz val="10"/>
        <rFont val="Arial"/>
        <family val="2"/>
      </rPr>
      <t xml:space="preserve"> Zeile 5 - 9</t>
    </r>
  </si>
  <si>
    <t>vereinbarte Übernachtungspauschale (hier Pauschale eintragen)</t>
  </si>
  <si>
    <t>Ansprechpartner</t>
  </si>
  <si>
    <r>
      <t xml:space="preserve">Abrechnungssumme </t>
    </r>
    <r>
      <rPr>
        <sz val="10"/>
        <rFont val="Arial"/>
        <family val="2"/>
      </rPr>
      <t>(Summe Zeilen 4 + 10 + 11 + 12)</t>
    </r>
  </si>
  <si>
    <t>Zahlbetrag / Zu Überweisender Betrag</t>
  </si>
  <si>
    <t>Die Spalte TSG Intern: 
Bei vereinbarten Freiübernachtungen (z.B.: für Training, Wettkampf, Ausbildung, …) ist immer eine Nebenkostenpauschale für Müll, Energie, Reinigung, Wasser und Abwasser mit 4,00 € pro Übernachtung abzurechnen.</t>
  </si>
  <si>
    <t>info@seidemann.com</t>
  </si>
  <si>
    <t>Philipp Seidemann, Albstr. 52, 72764 Reutlingen</t>
  </si>
  <si>
    <t>Revision: 12</t>
  </si>
  <si>
    <t>Stand Jan 2018</t>
  </si>
  <si>
    <t xml:space="preserve">Getränkehinweis:
Bitte die Getränkeabrechnung genau prüfen. Der Getränkebestand  wird mit der Getränkeabrechnung abgeglichen. 
</t>
  </si>
  <si>
    <t>Strasse</t>
  </si>
  <si>
    <t>PLZ Wohnort</t>
  </si>
  <si>
    <t>Telefon</t>
  </si>
  <si>
    <t>vom</t>
  </si>
  <si>
    <t>bis</t>
  </si>
  <si>
    <r>
      <t>es ist die Anzahl der</t>
    </r>
    <r>
      <rPr>
        <b/>
        <sz val="12"/>
        <rFont val="Arial"/>
        <family val="2"/>
      </rPr>
      <t xml:space="preserve"> gesamten</t>
    </r>
    <r>
      <rPr>
        <sz val="12"/>
        <rFont val="Arial"/>
        <family val="2"/>
      </rPr>
      <t xml:space="preserve"> </t>
    </r>
    <r>
      <rPr>
        <b/>
        <i/>
        <sz val="12"/>
        <rFont val="Arial"/>
        <family val="2"/>
      </rPr>
      <t>Übernachtungen</t>
    </r>
    <r>
      <rPr>
        <sz val="12"/>
        <rFont val="Arial"/>
        <family val="2"/>
      </rPr>
      <t xml:space="preserve"> einzugeben</t>
    </r>
  </si>
  <si>
    <r>
      <t xml:space="preserve">es können/müssen </t>
    </r>
    <r>
      <rPr>
        <b/>
        <u/>
        <sz val="14"/>
        <rFont val="Arial"/>
        <family val="2"/>
      </rPr>
      <t>nur die blau hinterlegten</t>
    </r>
    <r>
      <rPr>
        <sz val="14"/>
        <rFont val="Arial"/>
        <family val="2"/>
      </rPr>
      <t xml:space="preserve"> Felder ausgefüllt werden,
alle anderen Felder sind gesperrt.</t>
    </r>
  </si>
  <si>
    <r>
      <t xml:space="preserve">Abrechnung an Hüttenverwaltung: 
</t>
    </r>
    <r>
      <rPr>
        <sz val="10"/>
        <rFont val="Arial"/>
        <family val="2"/>
      </rPr>
      <t>Philipp Seidemann c/o seidemann: solutions GmbH, Albstraße 52, 72764 Reutlingen.
oder per Mail an: info@tsg-berghaus.de</t>
    </r>
    <r>
      <rPr>
        <b/>
        <sz val="10"/>
        <rFont val="Arial"/>
        <family val="2"/>
      </rPr>
      <t xml:space="preserve">
Kopie oder Durchschlag der Überweisung bitte beilegen</t>
    </r>
  </si>
  <si>
    <t>Anmelde-/Gruppenname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</si>
</sst>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#,##0.00\ &quot;€&quot;;[Red]\-#,##0.00\ &quot;€&quot;"/>
    <numFmt numFmtId="44" formatCode="_-* #,##0.00\ &quot;€&quot;_-;\-* #,##0.00\ &quot;€&quot;_-;_-* &quot;-&quot;??\ &quot;€&quot;_-;_-@_-"/>
    <numFmt numFmtId="164" formatCode="_-* #,##0.00\ [$€-1]_-;\-* #,##0.00\ [$€-1]_-;_-* &quot;-&quot;??\ [$€-1]_-"/>
    <numFmt numFmtId="165" formatCode="#,##0.00\ &quot;€&quot;"/>
    <numFmt numFmtId="166" formatCode="\à\ 0.00\ &quot;€&quot;"/>
    <numFmt numFmtId="167" formatCode="[$-F800]dddd\,\ mmmm\ dd\,\ yyyy"/>
  </numFmts>
  <fonts count="27">
    <font>
      <sz val="10"/>
      <name val="Arial"/>
    </font>
    <font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u/>
      <sz val="10"/>
      <color indexed="12"/>
      <name val="Arial"/>
      <family val="2"/>
    </font>
    <font>
      <b/>
      <u/>
      <sz val="12"/>
      <name val="Arial"/>
      <family val="2"/>
    </font>
    <font>
      <b/>
      <sz val="20"/>
      <name val="Arial"/>
      <family val="2"/>
    </font>
    <font>
      <sz val="11"/>
      <name val="Arial"/>
      <family val="2"/>
    </font>
    <font>
      <b/>
      <i/>
      <sz val="12"/>
      <name val="Arial"/>
      <family val="2"/>
    </font>
    <font>
      <u/>
      <sz val="12"/>
      <color indexed="12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name val="SymbolPS"/>
      <family val="1"/>
      <charset val="2"/>
    </font>
    <font>
      <b/>
      <i/>
      <sz val="10"/>
      <name val="Arial"/>
      <family val="2"/>
    </font>
    <font>
      <sz val="7"/>
      <name val="Arial"/>
      <family val="2"/>
    </font>
    <font>
      <sz val="10"/>
      <name val="Symbol"/>
      <family val="1"/>
      <charset val="2"/>
    </font>
    <font>
      <sz val="12"/>
      <name val="Symbol"/>
      <family val="1"/>
      <charset val="2"/>
    </font>
    <font>
      <b/>
      <sz val="8"/>
      <name val="Arial"/>
      <family val="2"/>
    </font>
    <font>
      <b/>
      <sz val="12"/>
      <color rgb="FFFF0000"/>
      <name val="Arial"/>
      <family val="2"/>
    </font>
    <font>
      <b/>
      <u/>
      <sz val="14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CCFFFF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44" fontId="1" fillId="0" borderId="0" applyFont="0" applyFill="0" applyBorder="0" applyAlignment="0" applyProtection="0"/>
  </cellStyleXfs>
  <cellXfs count="174">
    <xf numFmtId="0" fontId="0" fillId="0" borderId="0" xfId="0"/>
    <xf numFmtId="0" fontId="0" fillId="0" borderId="0" xfId="0" applyProtection="1">
      <protection hidden="1"/>
    </xf>
    <xf numFmtId="0" fontId="0" fillId="0" borderId="0" xfId="0" applyAlignment="1" applyProtection="1">
      <alignment vertical="center"/>
    </xf>
    <xf numFmtId="0" fontId="5" fillId="0" borderId="0" xfId="0" applyFont="1" applyAlignment="1" applyProtection="1">
      <alignment vertical="center"/>
    </xf>
    <xf numFmtId="0" fontId="0" fillId="0" borderId="0" xfId="0" applyAlignment="1" applyProtection="1">
      <alignment horizontal="center" vertical="center"/>
    </xf>
    <xf numFmtId="0" fontId="0" fillId="0" borderId="0" xfId="0" applyProtection="1"/>
    <xf numFmtId="0" fontId="0" fillId="0" borderId="0" xfId="0" applyAlignment="1" applyProtection="1">
      <alignment horizontal="center"/>
      <protection hidden="1"/>
    </xf>
    <xf numFmtId="0" fontId="0" fillId="0" borderId="0" xfId="0" applyAlignment="1" applyProtection="1">
      <protection hidden="1"/>
    </xf>
    <xf numFmtId="0" fontId="1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6" fillId="0" borderId="0" xfId="0" applyFont="1" applyAlignment="1" applyProtection="1">
      <alignment vertical="center"/>
    </xf>
    <xf numFmtId="0" fontId="16" fillId="0" borderId="0" xfId="0" applyFont="1" applyAlignment="1" applyProtection="1">
      <alignment horizontal="left" vertical="center"/>
    </xf>
    <xf numFmtId="0" fontId="17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right" vertical="center"/>
    </xf>
    <xf numFmtId="0" fontId="4" fillId="0" borderId="0" xfId="0" applyFont="1" applyAlignment="1" applyProtection="1">
      <alignment vertical="center"/>
      <protection hidden="1"/>
    </xf>
    <xf numFmtId="0" fontId="11" fillId="0" borderId="0" xfId="0" applyFont="1" applyFill="1" applyBorder="1" applyProtection="1">
      <protection hidden="1"/>
    </xf>
    <xf numFmtId="166" fontId="0" fillId="0" borderId="8" xfId="0" applyNumberFormat="1" applyBorder="1" applyAlignment="1" applyProtection="1">
      <alignment horizontal="center" vertical="center"/>
      <protection hidden="1"/>
    </xf>
    <xf numFmtId="166" fontId="0" fillId="0" borderId="9" xfId="0" applyNumberForma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0" fillId="0" borderId="11" xfId="0" applyBorder="1" applyAlignment="1" applyProtection="1">
      <alignment horizontal="center" vertical="center"/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1" fontId="0" fillId="0" borderId="8" xfId="0" applyNumberFormat="1" applyBorder="1" applyAlignment="1" applyProtection="1">
      <alignment horizontal="center" vertical="center"/>
      <protection hidden="1"/>
    </xf>
    <xf numFmtId="1" fontId="0" fillId="0" borderId="9" xfId="0" applyNumberFormat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center" vertical="center" textRotation="90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2" fontId="2" fillId="0" borderId="0" xfId="0" applyNumberFormat="1" applyFont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2" fontId="1" fillId="0" borderId="0" xfId="0" applyNumberFormat="1" applyFont="1" applyBorder="1" applyAlignment="1" applyProtection="1">
      <alignment vertical="center"/>
      <protection hidden="1"/>
    </xf>
    <xf numFmtId="2" fontId="0" fillId="0" borderId="0" xfId="0" applyNumberFormat="1" applyBorder="1" applyAlignment="1" applyProtection="1">
      <alignment vertical="center"/>
      <protection hidden="1"/>
    </xf>
    <xf numFmtId="0" fontId="1" fillId="0" borderId="8" xfId="0" applyFont="1" applyBorder="1" applyAlignment="1" applyProtection="1">
      <alignment horizontal="left" vertical="center" indent="1"/>
      <protection hidden="1"/>
    </xf>
    <xf numFmtId="0" fontId="1" fillId="0" borderId="9" xfId="0" applyFont="1" applyBorder="1" applyAlignment="1" applyProtection="1">
      <alignment horizontal="left" vertical="center" indent="1"/>
      <protection hidden="1"/>
    </xf>
    <xf numFmtId="0" fontId="1" fillId="0" borderId="11" xfId="0" applyFont="1" applyBorder="1" applyAlignment="1" applyProtection="1">
      <alignment horizontal="left" vertical="center" indent="1"/>
      <protection hidden="1"/>
    </xf>
    <xf numFmtId="0" fontId="0" fillId="0" borderId="0" xfId="0" applyAlignment="1" applyProtection="1">
      <alignment horizontal="left" vertical="center" indent="3"/>
      <protection hidden="1"/>
    </xf>
    <xf numFmtId="0" fontId="2" fillId="2" borderId="17" xfId="0" applyFont="1" applyFill="1" applyBorder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right" vertical="top"/>
      <protection hidden="1"/>
    </xf>
    <xf numFmtId="0" fontId="1" fillId="0" borderId="18" xfId="0" applyFont="1" applyBorder="1" applyAlignment="1" applyProtection="1">
      <alignment horizontal="center" vertical="center"/>
      <protection hidden="1"/>
    </xf>
    <xf numFmtId="0" fontId="0" fillId="0" borderId="18" xfId="0" applyBorder="1" applyAlignment="1" applyProtection="1">
      <alignment horizontal="center" vertical="center"/>
      <protection hidden="1"/>
    </xf>
    <xf numFmtId="165" fontId="0" fillId="0" borderId="20" xfId="0" applyNumberFormat="1" applyBorder="1" applyAlignment="1" applyProtection="1">
      <alignment vertical="center"/>
      <protection hidden="1"/>
    </xf>
    <xf numFmtId="165" fontId="0" fillId="0" borderId="19" xfId="0" applyNumberFormat="1" applyBorder="1" applyAlignment="1" applyProtection="1">
      <alignment vertical="center"/>
      <protection hidden="1"/>
    </xf>
    <xf numFmtId="0" fontId="0" fillId="0" borderId="21" xfId="0" applyBorder="1" applyAlignment="1" applyProtection="1">
      <alignment horizontal="center" vertical="center"/>
      <protection hidden="1"/>
    </xf>
    <xf numFmtId="0" fontId="0" fillId="0" borderId="22" xfId="0" applyBorder="1" applyAlignment="1" applyProtection="1">
      <alignment horizontal="center" vertical="center"/>
      <protection hidden="1"/>
    </xf>
    <xf numFmtId="166" fontId="1" fillId="0" borderId="8" xfId="0" applyNumberFormat="1" applyFont="1" applyBorder="1" applyAlignment="1" applyProtection="1">
      <alignment horizontal="center" vertical="center"/>
      <protection hidden="1"/>
    </xf>
    <xf numFmtId="0" fontId="0" fillId="0" borderId="19" xfId="0" applyBorder="1" applyAlignment="1" applyProtection="1">
      <alignment horizontal="center" vertical="center"/>
      <protection hidden="1"/>
    </xf>
    <xf numFmtId="0" fontId="1" fillId="0" borderId="22" xfId="0" applyFont="1" applyBorder="1" applyAlignment="1" applyProtection="1">
      <alignment horizontal="center" vertical="center"/>
      <protection hidden="1"/>
    </xf>
    <xf numFmtId="0" fontId="1" fillId="0" borderId="9" xfId="0" applyFont="1" applyBorder="1" applyAlignment="1" applyProtection="1">
      <alignment horizontal="center" vertical="center"/>
      <protection hidden="1"/>
    </xf>
    <xf numFmtId="0" fontId="1" fillId="0" borderId="20" xfId="0" applyFont="1" applyBorder="1" applyAlignment="1" applyProtection="1">
      <alignment horizontal="center" vertical="center"/>
      <protection hidden="1"/>
    </xf>
    <xf numFmtId="0" fontId="1" fillId="0" borderId="8" xfId="3" applyNumberFormat="1" applyFont="1" applyBorder="1" applyAlignment="1" applyProtection="1">
      <alignment horizontal="center" vertical="center"/>
      <protection hidden="1"/>
    </xf>
    <xf numFmtId="166" fontId="0" fillId="0" borderId="28" xfId="0" applyNumberFormat="1" applyBorder="1" applyAlignment="1" applyProtection="1">
      <alignment horizontal="center" vertical="center"/>
      <protection hidden="1"/>
    </xf>
    <xf numFmtId="165" fontId="0" fillId="0" borderId="29" xfId="0" applyNumberFormat="1" applyBorder="1" applyAlignment="1" applyProtection="1">
      <alignment vertical="center"/>
      <protection hidden="1"/>
    </xf>
    <xf numFmtId="0" fontId="4" fillId="0" borderId="18" xfId="0" applyFont="1" applyBorder="1" applyAlignment="1" applyProtection="1">
      <alignment horizontal="center" vertical="center"/>
      <protection hidden="1"/>
    </xf>
    <xf numFmtId="8" fontId="4" fillId="0" borderId="19" xfId="3" applyNumberFormat="1" applyFont="1" applyBorder="1" applyAlignment="1" applyProtection="1">
      <alignment vertical="center"/>
      <protection hidden="1"/>
    </xf>
    <xf numFmtId="8" fontId="0" fillId="3" borderId="19" xfId="0" applyNumberFormat="1" applyFill="1" applyBorder="1" applyAlignment="1" applyProtection="1">
      <alignment vertical="center"/>
      <protection locked="0"/>
    </xf>
    <xf numFmtId="0" fontId="3" fillId="0" borderId="17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/>
    </xf>
    <xf numFmtId="166" fontId="4" fillId="0" borderId="17" xfId="0" applyNumberFormat="1" applyFont="1" applyBorder="1" applyAlignment="1" applyProtection="1">
      <alignment horizontal="center" vertical="center"/>
      <protection hidden="1"/>
    </xf>
    <xf numFmtId="166" fontId="24" fillId="0" borderId="17" xfId="0" applyNumberFormat="1" applyFont="1" applyBorder="1" applyAlignment="1" applyProtection="1">
      <alignment horizontal="center" vertical="center" wrapText="1"/>
      <protection hidden="1"/>
    </xf>
    <xf numFmtId="0" fontId="4" fillId="0" borderId="17" xfId="0" applyFont="1" applyBorder="1" applyAlignment="1" applyProtection="1">
      <alignment horizontal="center" vertical="center"/>
      <protection hidden="1"/>
    </xf>
    <xf numFmtId="0" fontId="2" fillId="2" borderId="17" xfId="0" applyFont="1" applyFill="1" applyBorder="1" applyAlignment="1" applyProtection="1">
      <alignment horizontal="center" vertical="center" shrinkToFit="1"/>
      <protection locked="0"/>
    </xf>
    <xf numFmtId="0" fontId="3" fillId="0" borderId="17" xfId="0" applyFont="1" applyFill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vertical="center"/>
      <protection hidden="1"/>
    </xf>
    <xf numFmtId="0" fontId="2" fillId="0" borderId="17" xfId="0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0" fontId="2" fillId="0" borderId="17" xfId="0" applyNumberFormat="1" applyFont="1" applyBorder="1" applyAlignment="1" applyProtection="1">
      <alignment horizontal="center" vertical="center"/>
      <protection hidden="1"/>
    </xf>
    <xf numFmtId="0" fontId="3" fillId="0" borderId="17" xfId="0" applyFont="1" applyBorder="1" applyAlignment="1" applyProtection="1">
      <alignment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0" fontId="3" fillId="0" borderId="10" xfId="0" applyFont="1" applyFill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Fill="1" applyBorder="1" applyAlignment="1" applyProtection="1">
      <alignment horizontal="center" vertical="center"/>
      <protection hidden="1"/>
    </xf>
    <xf numFmtId="0" fontId="2" fillId="0" borderId="33" xfId="0" applyNumberFormat="1" applyFont="1" applyBorder="1" applyAlignment="1" applyProtection="1">
      <alignment horizontal="center" vertical="center"/>
      <protection hidden="1"/>
    </xf>
    <xf numFmtId="0" fontId="3" fillId="0" borderId="33" xfId="0" applyFont="1" applyBorder="1" applyAlignment="1" applyProtection="1">
      <alignment vertical="center"/>
      <protection hidden="1"/>
    </xf>
    <xf numFmtId="0" fontId="1" fillId="0" borderId="0" xfId="0" applyFont="1" applyBorder="1" applyProtection="1">
      <protection hidden="1"/>
    </xf>
    <xf numFmtId="2" fontId="1" fillId="0" borderId="0" xfId="0" applyNumberFormat="1" applyFont="1" applyBorder="1" applyAlignment="1" applyProtection="1"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6" fillId="0" borderId="16" xfId="0" applyFont="1" applyBorder="1" applyAlignment="1" applyProtection="1">
      <alignment horizontal="center" vertical="center"/>
      <protection hidden="1"/>
    </xf>
    <xf numFmtId="0" fontId="2" fillId="0" borderId="35" xfId="0" applyFont="1" applyBorder="1" applyAlignment="1" applyProtection="1">
      <alignment horizontal="center" vertical="center"/>
      <protection hidden="1"/>
    </xf>
    <xf numFmtId="0" fontId="2" fillId="0" borderId="16" xfId="0" applyFont="1" applyBorder="1" applyAlignment="1" applyProtection="1">
      <alignment horizontal="center" vertical="center" wrapText="1"/>
      <protection hidden="1"/>
    </xf>
    <xf numFmtId="0" fontId="2" fillId="0" borderId="16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/>
      <protection locked="0"/>
    </xf>
    <xf numFmtId="2" fontId="2" fillId="0" borderId="17" xfId="0" applyNumberFormat="1" applyFont="1" applyFill="1" applyBorder="1" applyAlignment="1" applyProtection="1">
      <alignment vertical="center"/>
      <protection hidden="1"/>
    </xf>
    <xf numFmtId="2" fontId="2" fillId="0" borderId="10" xfId="0" applyNumberFormat="1" applyFont="1" applyFill="1" applyBorder="1" applyAlignment="1" applyProtection="1">
      <alignment vertical="center"/>
      <protection hidden="1"/>
    </xf>
    <xf numFmtId="0" fontId="5" fillId="0" borderId="0" xfId="0" applyFont="1" applyAlignment="1" applyProtection="1">
      <alignment vertical="center"/>
    </xf>
    <xf numFmtId="0" fontId="14" fillId="5" borderId="23" xfId="0" applyFont="1" applyFill="1" applyBorder="1" applyAlignment="1" applyProtection="1">
      <alignment horizontal="center" vertical="center"/>
      <protection hidden="1"/>
    </xf>
    <xf numFmtId="165" fontId="14" fillId="5" borderId="30" xfId="0" applyNumberFormat="1" applyFont="1" applyFill="1" applyBorder="1" applyAlignment="1" applyProtection="1">
      <alignment vertical="center"/>
      <protection hidden="1"/>
    </xf>
    <xf numFmtId="165" fontId="14" fillId="5" borderId="27" xfId="0" applyNumberFormat="1" applyFont="1" applyFill="1" applyBorder="1" applyAlignment="1" applyProtection="1">
      <alignment vertical="center"/>
      <protection hidden="1"/>
    </xf>
    <xf numFmtId="0" fontId="0" fillId="5" borderId="18" xfId="0" applyFill="1" applyBorder="1" applyAlignment="1" applyProtection="1">
      <alignment horizontal="center" vertical="center"/>
      <protection hidden="1"/>
    </xf>
    <xf numFmtId="0" fontId="1" fillId="5" borderId="31" xfId="0" applyFont="1" applyFill="1" applyBorder="1" applyAlignment="1" applyProtection="1">
      <alignment horizontal="left" vertical="center" indent="1"/>
      <protection hidden="1"/>
    </xf>
    <xf numFmtId="1" fontId="0" fillId="5" borderId="8" xfId="0" applyNumberFormat="1" applyFill="1" applyBorder="1" applyAlignment="1" applyProtection="1">
      <alignment horizontal="center" vertical="center"/>
      <protection hidden="1"/>
    </xf>
    <xf numFmtId="166" fontId="0" fillId="5" borderId="8" xfId="0" applyNumberFormat="1" applyFill="1" applyBorder="1" applyAlignment="1" applyProtection="1">
      <alignment horizontal="center" vertical="center"/>
      <protection hidden="1"/>
    </xf>
    <xf numFmtId="165" fontId="0" fillId="5" borderId="19" xfId="0" applyNumberFormat="1" applyFill="1" applyBorder="1" applyAlignment="1" applyProtection="1">
      <alignment vertical="center"/>
      <protection hidden="1"/>
    </xf>
    <xf numFmtId="0" fontId="14" fillId="5" borderId="18" xfId="0" applyFont="1" applyFill="1" applyBorder="1" applyAlignment="1" applyProtection="1">
      <alignment horizontal="center" vertical="center"/>
      <protection hidden="1"/>
    </xf>
    <xf numFmtId="0" fontId="14" fillId="5" borderId="31" xfId="0" applyFont="1" applyFill="1" applyBorder="1" applyAlignment="1" applyProtection="1">
      <alignment horizontal="left" vertical="center" indent="1"/>
      <protection hidden="1"/>
    </xf>
    <xf numFmtId="0" fontId="20" fillId="5" borderId="5" xfId="0" applyFont="1" applyFill="1" applyBorder="1" applyAlignment="1" applyProtection="1">
      <alignment horizontal="left" vertical="center" indent="1"/>
      <protection hidden="1"/>
    </xf>
    <xf numFmtId="0" fontId="20" fillId="5" borderId="28" xfId="0" applyFont="1" applyFill="1" applyBorder="1" applyAlignment="1" applyProtection="1">
      <alignment horizontal="left" vertical="center" indent="1"/>
      <protection hidden="1"/>
    </xf>
    <xf numFmtId="8" fontId="14" fillId="5" borderId="19" xfId="3" applyNumberFormat="1" applyFont="1" applyFill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1" fillId="0" borderId="0" xfId="0" applyFont="1" applyFill="1" applyBorder="1" applyAlignment="1" applyProtection="1">
      <alignment horizontal="right" vertical="center"/>
      <protection hidden="1"/>
    </xf>
    <xf numFmtId="8" fontId="16" fillId="4" borderId="19" xfId="0" applyNumberFormat="1" applyFont="1" applyFill="1" applyBorder="1" applyAlignment="1" applyProtection="1">
      <alignment vertical="center"/>
      <protection hidden="1"/>
    </xf>
    <xf numFmtId="0" fontId="16" fillId="4" borderId="18" xfId="0" applyFont="1" applyFill="1" applyBorder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center" vertical="center"/>
    </xf>
    <xf numFmtId="0" fontId="7" fillId="4" borderId="0" xfId="0" applyFont="1" applyFill="1" applyAlignment="1" applyProtection="1">
      <alignment horizontal="center" vertical="center"/>
    </xf>
    <xf numFmtId="0" fontId="6" fillId="6" borderId="0" xfId="0" applyFont="1" applyFill="1" applyAlignment="1" applyProtection="1">
      <alignment horizontal="left" vertical="center" wrapText="1" indent="2"/>
    </xf>
    <xf numFmtId="0" fontId="5" fillId="0" borderId="0" xfId="0" applyFont="1" applyAlignment="1" applyProtection="1">
      <alignment horizontal="left" vertical="center" wrapText="1" indent="2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25" fillId="0" borderId="0" xfId="0" applyFont="1" applyAlignment="1" applyProtection="1">
      <alignment vertical="center" wrapText="1"/>
    </xf>
    <xf numFmtId="0" fontId="8" fillId="0" borderId="0" xfId="2" applyAlignment="1" applyProtection="1">
      <alignment vertical="center"/>
    </xf>
    <xf numFmtId="0" fontId="13" fillId="0" borderId="0" xfId="2" applyFont="1" applyAlignment="1" applyProtection="1">
      <alignment vertical="center"/>
    </xf>
    <xf numFmtId="0" fontId="7" fillId="0" borderId="0" xfId="0" applyFont="1" applyAlignment="1" applyProtection="1">
      <alignment horizontal="center" vertical="center"/>
    </xf>
    <xf numFmtId="0" fontId="12" fillId="0" borderId="0" xfId="0" applyFont="1" applyAlignment="1" applyProtection="1">
      <alignment vertical="center"/>
    </xf>
    <xf numFmtId="0" fontId="17" fillId="0" borderId="0" xfId="0" applyFont="1" applyAlignment="1" applyProtection="1">
      <alignment vertical="center"/>
    </xf>
    <xf numFmtId="0" fontId="14" fillId="5" borderId="24" xfId="0" applyFont="1" applyFill="1" applyBorder="1" applyAlignment="1" applyProtection="1">
      <alignment horizontal="left" vertical="center" indent="1"/>
      <protection hidden="1"/>
    </xf>
    <xf numFmtId="0" fontId="14" fillId="5" borderId="25" xfId="0" applyFont="1" applyFill="1" applyBorder="1" applyAlignment="1" applyProtection="1">
      <alignment horizontal="left" vertical="center" indent="1"/>
      <protection hidden="1"/>
    </xf>
    <xf numFmtId="0" fontId="14" fillId="5" borderId="26" xfId="0" applyFont="1" applyFill="1" applyBorder="1" applyAlignment="1" applyProtection="1">
      <alignment horizontal="left" vertical="center" indent="1"/>
      <protection hidden="1"/>
    </xf>
    <xf numFmtId="0" fontId="4" fillId="0" borderId="0" xfId="0" applyFont="1" applyBorder="1" applyAlignment="1" applyProtection="1">
      <alignment horizontal="center" vertical="center"/>
      <protection hidden="1"/>
    </xf>
    <xf numFmtId="0" fontId="11" fillId="0" borderId="5" xfId="0" applyFont="1" applyFill="1" applyBorder="1" applyAlignment="1" applyProtection="1">
      <alignment vertical="center"/>
      <protection hidden="1"/>
    </xf>
    <xf numFmtId="0" fontId="11" fillId="3" borderId="5" xfId="0" applyFont="1" applyFill="1" applyBorder="1" applyAlignment="1" applyProtection="1">
      <alignment horizontal="center" vertical="center"/>
      <protection locked="0"/>
    </xf>
    <xf numFmtId="0" fontId="11" fillId="3" borderId="5" xfId="0" applyFont="1" applyFill="1" applyBorder="1" applyAlignment="1" applyProtection="1">
      <alignment horizontal="left" vertical="center"/>
      <protection locked="0"/>
    </xf>
    <xf numFmtId="0" fontId="11" fillId="3" borderId="4" xfId="0" applyFont="1" applyFill="1" applyBorder="1" applyAlignment="1" applyProtection="1">
      <alignment horizontal="left" vertical="center"/>
      <protection locked="0"/>
    </xf>
    <xf numFmtId="0" fontId="1" fillId="0" borderId="41" xfId="0" applyFont="1" applyBorder="1" applyAlignment="1" applyProtection="1">
      <alignment horizontal="left" vertical="center" indent="1"/>
      <protection hidden="1"/>
    </xf>
    <xf numFmtId="0" fontId="1" fillId="0" borderId="42" xfId="0" applyFont="1" applyBorder="1" applyAlignment="1" applyProtection="1">
      <alignment horizontal="left" vertical="center" indent="1"/>
      <protection hidden="1"/>
    </xf>
    <xf numFmtId="0" fontId="1" fillId="0" borderId="43" xfId="0" applyFont="1" applyBorder="1" applyAlignment="1" applyProtection="1">
      <alignment horizontal="left" vertical="center" indent="1"/>
      <protection hidden="1"/>
    </xf>
    <xf numFmtId="0" fontId="10" fillId="0" borderId="0" xfId="0" applyFont="1" applyAlignment="1" applyProtection="1">
      <protection hidden="1"/>
    </xf>
    <xf numFmtId="0" fontId="21" fillId="0" borderId="0" xfId="0" applyFont="1" applyBorder="1" applyAlignment="1" applyProtection="1">
      <alignment vertical="center" wrapText="1"/>
      <protection hidden="1"/>
    </xf>
    <xf numFmtId="0" fontId="4" fillId="0" borderId="8" xfId="0" applyFont="1" applyBorder="1" applyAlignment="1" applyProtection="1">
      <alignment horizontal="left" vertical="center" indent="3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3" fillId="0" borderId="0" xfId="0" applyFont="1" applyFill="1" applyBorder="1" applyAlignment="1" applyProtection="1">
      <alignment horizontal="left" wrapText="1"/>
      <protection hidden="1"/>
    </xf>
    <xf numFmtId="0" fontId="3" fillId="0" borderId="0" xfId="0" applyFont="1" applyFill="1" applyBorder="1" applyAlignment="1" applyProtection="1">
      <alignment horizontal="left"/>
      <protection hidden="1"/>
    </xf>
    <xf numFmtId="0" fontId="16" fillId="4" borderId="8" xfId="0" applyFont="1" applyFill="1" applyBorder="1" applyAlignment="1" applyProtection="1">
      <alignment horizontal="left" vertical="center" indent="3"/>
      <protection hidden="1"/>
    </xf>
    <xf numFmtId="0" fontId="1" fillId="0" borderId="6" xfId="0" applyFont="1" applyBorder="1" applyAlignment="1" applyProtection="1">
      <alignment horizontal="center" vertical="center" wrapText="1"/>
      <protection hidden="1"/>
    </xf>
    <xf numFmtId="0" fontId="1" fillId="0" borderId="2" xfId="0" applyFont="1" applyBorder="1" applyAlignment="1" applyProtection="1">
      <alignment horizontal="center" vertical="center"/>
      <protection hidden="1"/>
    </xf>
    <xf numFmtId="0" fontId="1" fillId="0" borderId="7" xfId="0" applyFont="1" applyBorder="1" applyAlignment="1" applyProtection="1">
      <alignment horizontal="center" vertical="center"/>
      <protection hidden="1"/>
    </xf>
    <xf numFmtId="0" fontId="4" fillId="0" borderId="12" xfId="0" applyFont="1" applyFill="1" applyBorder="1" applyAlignment="1" applyProtection="1">
      <alignment horizontal="center" vertical="center" wrapText="1"/>
      <protection hidden="1"/>
    </xf>
    <xf numFmtId="0" fontId="4" fillId="0" borderId="32" xfId="0" applyFont="1" applyFill="1" applyBorder="1" applyAlignment="1" applyProtection="1">
      <alignment horizontal="center" vertical="center"/>
      <protection hidden="1"/>
    </xf>
    <xf numFmtId="0" fontId="4" fillId="0" borderId="13" xfId="0" applyFont="1" applyFill="1" applyBorder="1" applyAlignment="1" applyProtection="1">
      <alignment horizontal="center" vertical="center"/>
      <protection hidden="1"/>
    </xf>
    <xf numFmtId="0" fontId="4" fillId="0" borderId="14" xfId="0" applyFont="1" applyBorder="1" applyAlignment="1" applyProtection="1">
      <alignment horizontal="center" vertical="top" wrapText="1"/>
      <protection hidden="1"/>
    </xf>
    <xf numFmtId="0" fontId="4" fillId="0" borderId="4" xfId="0" applyFont="1" applyBorder="1" applyAlignment="1" applyProtection="1">
      <alignment horizontal="center" vertical="top" wrapText="1"/>
      <protection hidden="1"/>
    </xf>
    <xf numFmtId="0" fontId="4" fillId="0" borderId="15" xfId="0" applyFont="1" applyBorder="1" applyAlignment="1" applyProtection="1">
      <alignment horizontal="center" vertical="top" wrapText="1"/>
      <protection hidden="1"/>
    </xf>
    <xf numFmtId="167" fontId="1" fillId="3" borderId="4" xfId="0" applyNumberFormat="1" applyFont="1" applyFill="1" applyBorder="1" applyAlignment="1" applyProtection="1">
      <alignment horizontal="left" vertical="center"/>
      <protection locked="0"/>
    </xf>
    <xf numFmtId="167" fontId="1" fillId="3" borderId="5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Alignment="1" applyProtection="1">
      <alignment horizontal="left"/>
      <protection hidden="1"/>
    </xf>
    <xf numFmtId="2" fontId="1" fillId="0" borderId="17" xfId="0" applyNumberFormat="1" applyFont="1" applyBorder="1" applyAlignment="1" applyProtection="1">
      <alignment vertical="center"/>
      <protection hidden="1"/>
    </xf>
    <xf numFmtId="0" fontId="1" fillId="0" borderId="17" xfId="0" applyFont="1" applyBorder="1" applyAlignment="1" applyProtection="1">
      <alignment horizontal="center" vertical="center"/>
      <protection hidden="1"/>
    </xf>
    <xf numFmtId="0" fontId="7" fillId="0" borderId="16" xfId="0" applyFont="1" applyBorder="1" applyAlignment="1" applyProtection="1">
      <alignment horizontal="center" vertical="center"/>
      <protection hidden="1"/>
    </xf>
    <xf numFmtId="0" fontId="16" fillId="0" borderId="17" xfId="0" applyFont="1" applyBorder="1" applyAlignment="1" applyProtection="1">
      <alignment horizontal="center" vertical="center" textRotation="90"/>
      <protection hidden="1"/>
    </xf>
    <xf numFmtId="2" fontId="1" fillId="0" borderId="33" xfId="0" applyNumberFormat="1" applyFont="1" applyBorder="1" applyAlignment="1" applyProtection="1">
      <alignment vertical="center"/>
      <protection hidden="1"/>
    </xf>
    <xf numFmtId="0" fontId="1" fillId="2" borderId="16" xfId="0" applyFont="1" applyFill="1" applyBorder="1" applyAlignment="1" applyProtection="1">
      <alignment horizontal="center" vertical="center" wrapText="1"/>
      <protection locked="0"/>
    </xf>
    <xf numFmtId="0" fontId="7" fillId="0" borderId="10" xfId="0" applyFont="1" applyBorder="1" applyAlignment="1" applyProtection="1">
      <alignment horizontal="center" vertical="center" textRotation="90"/>
      <protection hidden="1"/>
    </xf>
    <xf numFmtId="0" fontId="7" fillId="0" borderId="1" xfId="0" applyFont="1" applyBorder="1" applyAlignment="1" applyProtection="1">
      <alignment horizontal="center" vertical="center" textRotation="90"/>
      <protection hidden="1"/>
    </xf>
    <xf numFmtId="0" fontId="7" fillId="0" borderId="3" xfId="0" applyFont="1" applyBorder="1" applyAlignment="1" applyProtection="1">
      <alignment horizontal="center" vertical="center" textRotation="90"/>
      <protection hidden="1"/>
    </xf>
    <xf numFmtId="0" fontId="7" fillId="0" borderId="17" xfId="0" applyFont="1" applyBorder="1" applyAlignment="1" applyProtection="1">
      <alignment horizontal="center" vertical="center"/>
      <protection hidden="1"/>
    </xf>
    <xf numFmtId="0" fontId="1" fillId="0" borderId="17" xfId="0" applyFont="1" applyBorder="1" applyAlignment="1" applyProtection="1">
      <alignment horizontal="center" vertical="center" wrapText="1"/>
      <protection hidden="1"/>
    </xf>
    <xf numFmtId="0" fontId="1" fillId="2" borderId="34" xfId="0" applyFont="1" applyFill="1" applyBorder="1" applyAlignment="1" applyProtection="1">
      <alignment horizontal="center" vertical="center" wrapText="1"/>
      <protection locked="0"/>
    </xf>
    <xf numFmtId="2" fontId="1" fillId="2" borderId="17" xfId="0" applyNumberFormat="1" applyFont="1" applyFill="1" applyBorder="1" applyAlignment="1" applyProtection="1">
      <alignment vertical="center"/>
      <protection locked="0"/>
    </xf>
    <xf numFmtId="2" fontId="1" fillId="0" borderId="10" xfId="0" applyNumberFormat="1" applyFont="1" applyBorder="1" applyAlignment="1" applyProtection="1">
      <alignment vertical="center"/>
      <protection hidden="1"/>
    </xf>
    <xf numFmtId="2" fontId="1" fillId="2" borderId="10" xfId="0" applyNumberFormat="1" applyFont="1" applyFill="1" applyBorder="1" applyAlignment="1" applyProtection="1">
      <alignment vertical="center"/>
      <protection locked="0"/>
    </xf>
    <xf numFmtId="166" fontId="24" fillId="0" borderId="17" xfId="0" applyNumberFormat="1" applyFont="1" applyBorder="1" applyAlignment="1" applyProtection="1">
      <alignment horizontal="center" vertical="center" wrapText="1"/>
      <protection hidden="1"/>
    </xf>
    <xf numFmtId="0" fontId="1" fillId="0" borderId="17" xfId="0" applyFont="1" applyBorder="1" applyAlignment="1">
      <alignment horizontal="center" vertical="center"/>
    </xf>
    <xf numFmtId="0" fontId="15" fillId="0" borderId="36" xfId="0" applyFont="1" applyBorder="1" applyAlignment="1" applyProtection="1">
      <alignment horizontal="center" vertical="center" wrapText="1"/>
      <protection hidden="1"/>
    </xf>
    <xf numFmtId="0" fontId="15" fillId="0" borderId="34" xfId="0" applyFont="1" applyBorder="1" applyAlignment="1" applyProtection="1">
      <alignment horizontal="center" vertical="center"/>
      <protection hidden="1"/>
    </xf>
    <xf numFmtId="0" fontId="15" fillId="0" borderId="37" xfId="0" applyFont="1" applyBorder="1" applyAlignment="1" applyProtection="1">
      <alignment horizontal="center" vertical="center"/>
      <protection hidden="1"/>
    </xf>
    <xf numFmtId="0" fontId="15" fillId="0" borderId="38" xfId="0" applyFont="1" applyBorder="1" applyAlignment="1" applyProtection="1">
      <alignment horizontal="center" vertical="center"/>
      <protection hidden="1"/>
    </xf>
    <xf numFmtId="0" fontId="15" fillId="0" borderId="39" xfId="0" applyFont="1" applyBorder="1" applyAlignment="1" applyProtection="1">
      <alignment horizontal="center" vertical="center"/>
      <protection hidden="1"/>
    </xf>
    <xf numFmtId="0" fontId="15" fillId="0" borderId="40" xfId="0" applyFont="1" applyBorder="1" applyAlignment="1" applyProtection="1">
      <alignment horizontal="center" vertical="center"/>
      <protection hidden="1"/>
    </xf>
    <xf numFmtId="166" fontId="24" fillId="0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0" borderId="17" xfId="0" applyNumberFormat="1" applyFont="1" applyBorder="1" applyAlignment="1" applyProtection="1">
      <alignment horizontal="center" vertical="center"/>
      <protection hidden="1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165" fontId="0" fillId="3" borderId="19" xfId="0" applyNumberFormat="1" applyFill="1" applyBorder="1" applyAlignment="1" applyProtection="1">
      <alignment vertical="center"/>
      <protection locked="0"/>
    </xf>
  </cellXfs>
  <cellStyles count="4">
    <cellStyle name="Euro" xfId="1" xr:uid="{00000000-0005-0000-0000-000000000000}"/>
    <cellStyle name="Link" xfId="2" builtinId="8"/>
    <cellStyle name="Standard" xfId="0" builtinId="0"/>
    <cellStyle name="Währung" xfId="3" builtinId="4"/>
  </cellStyles>
  <dxfs count="7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9" defaultPivotStyle="PivotStyleLight16"/>
  <colors>
    <mruColors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40481</xdr:colOff>
      <xdr:row>5</xdr:row>
      <xdr:rowOff>97633</xdr:rowOff>
    </xdr:from>
    <xdr:to>
      <xdr:col>1</xdr:col>
      <xdr:colOff>1590675</xdr:colOff>
      <xdr:row>11</xdr:row>
      <xdr:rowOff>171449</xdr:rowOff>
    </xdr:to>
    <xdr:grpSp>
      <xdr:nvGrpSpPr>
        <xdr:cNvPr id="3" name="Gruppieren 2">
          <a:extLst>
            <a:ext uri="{FF2B5EF4-FFF2-40B4-BE49-F238E27FC236}">
              <a16:creationId xmlns:a16="http://schemas.microsoft.com/office/drawing/2014/main" id="{87AF8880-7282-434E-968B-0FE0D1B8EB49}"/>
            </a:ext>
          </a:extLst>
        </xdr:cNvPr>
        <xdr:cNvGrpSpPr/>
      </xdr:nvGrpSpPr>
      <xdr:grpSpPr>
        <a:xfrm>
          <a:off x="40481" y="1078708"/>
          <a:ext cx="1883569" cy="1302541"/>
          <a:chOff x="40481" y="1088233"/>
          <a:chExt cx="1883569" cy="1302541"/>
        </a:xfrm>
      </xdr:grpSpPr>
      <xdr:sp macro="" textlink="">
        <xdr:nvSpPr>
          <xdr:cNvPr id="4" name="Halber Rahmen 3">
            <a:extLst>
              <a:ext uri="{FF2B5EF4-FFF2-40B4-BE49-F238E27FC236}">
                <a16:creationId xmlns:a16="http://schemas.microsoft.com/office/drawing/2014/main" id="{08AAFB3A-9248-4F8A-A9B5-08C0E39D788C}"/>
              </a:ext>
            </a:extLst>
          </xdr:cNvPr>
          <xdr:cNvSpPr/>
        </xdr:nvSpPr>
        <xdr:spPr bwMode="auto">
          <a:xfrm rot="16200000">
            <a:off x="419101" y="1857374"/>
            <a:ext cx="314324" cy="752475"/>
          </a:xfrm>
          <a:prstGeom prst="halfFrame">
            <a:avLst>
              <a:gd name="adj1" fmla="val 19191"/>
              <a:gd name="adj2" fmla="val 19865"/>
            </a:avLst>
          </a:prstGeom>
          <a:solidFill>
            <a:srgbClr val="FF0000"/>
          </a:solidFill>
          <a:ln w="9525" cap="flat" cmpd="sng" algn="ctr">
            <a:noFill/>
            <a:prstDash val="solid"/>
            <a:round/>
            <a:headEnd type="none" w="med" len="med"/>
            <a:tailEnd type="none" w="med" len="med"/>
          </a:ln>
          <a:effectLst/>
        </xdr:spPr>
        <xdr:txBody>
          <a:bodyPr vertOverflow="clip" wrap="square" lIns="18288" tIns="0" rIns="0" bIns="0" rtlCol="0" anchor="ctr" upright="1"/>
          <a:lstStyle/>
          <a:p>
            <a:pPr algn="l"/>
            <a:endParaRPr lang="de-DE" sz="1100"/>
          </a:p>
        </xdr:txBody>
      </xdr:sp>
      <xdr:sp macro="" textlink="">
        <xdr:nvSpPr>
          <xdr:cNvPr id="2" name="Textfeld 1">
            <a:extLst>
              <a:ext uri="{FF2B5EF4-FFF2-40B4-BE49-F238E27FC236}">
                <a16:creationId xmlns:a16="http://schemas.microsoft.com/office/drawing/2014/main" id="{033118AC-8572-41E4-B8BB-8352B19F536A}"/>
              </a:ext>
            </a:extLst>
          </xdr:cNvPr>
          <xdr:cNvSpPr txBox="1"/>
        </xdr:nvSpPr>
        <xdr:spPr>
          <a:xfrm>
            <a:off x="40481" y="1088233"/>
            <a:ext cx="1883569" cy="997742"/>
          </a:xfrm>
          <a:prstGeom prst="rect">
            <a:avLst/>
          </a:prstGeom>
          <a:solidFill>
            <a:schemeClr val="bg1"/>
          </a:solidFill>
          <a:ln w="50800" cap="flat" cmpd="sng">
            <a:solidFill>
              <a:srgbClr val="FF0000"/>
            </a:solidFill>
            <a:round/>
          </a:ln>
          <a:effectLst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l"/>
            <a:r>
              <a:rPr lang="de-DE" sz="1050" b="1"/>
              <a:t>Bitte die Getränkeabrechnung </a:t>
            </a:r>
            <a:r>
              <a:rPr lang="de-DE" sz="1050" b="1" u="none"/>
              <a:t>genau p</a:t>
            </a:r>
            <a:r>
              <a:rPr lang="de-DE" sz="1050" b="1"/>
              <a:t>rüfen. </a:t>
            </a:r>
          </a:p>
          <a:p>
            <a:pPr algn="l"/>
            <a:r>
              <a:rPr lang="de-DE" sz="1050" b="1"/>
              <a:t>Der Getränkebestand  wird mit der Getränkeabrechnung abgeglichen. 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printerSettings" Target="../printerSettings/printerSettings4.bin"/><Relationship Id="rId4" Type="http://schemas.openxmlformats.org/officeDocument/2006/relationships/hyperlink" Target="mailto:info@seidemann.com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4" Type="http://schemas.openxmlformats.org/officeDocument/2006/relationships/printerSettings" Target="../printerSettings/printerSettings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27"/>
  <sheetViews>
    <sheetView view="pageLayout" zoomScaleNormal="100" workbookViewId="0">
      <selection activeCell="C1" sqref="C1"/>
    </sheetView>
  </sheetViews>
  <sheetFormatPr baseColWidth="10" defaultColWidth="11.28515625" defaultRowHeight="12.75"/>
  <cols>
    <col min="1" max="1" width="10.140625" style="4" customWidth="1"/>
    <col min="2" max="2" width="2.42578125" style="2" customWidth="1"/>
    <col min="3" max="3" width="74.42578125" style="2" customWidth="1"/>
    <col min="4" max="5" width="6.7109375" style="2" customWidth="1"/>
    <col min="6" max="16384" width="11.28515625" style="2"/>
  </cols>
  <sheetData>
    <row r="1" spans="1:4" ht="28.35" customHeight="1">
      <c r="A1" s="104" t="s">
        <v>91</v>
      </c>
      <c r="B1" s="104"/>
      <c r="C1" s="8" t="s">
        <v>92</v>
      </c>
      <c r="D1" s="13" t="s">
        <v>37</v>
      </c>
    </row>
    <row r="2" spans="1:4" ht="14.1" customHeight="1"/>
    <row r="3" spans="1:4" ht="28.35" customHeight="1">
      <c r="A3" s="105" t="s">
        <v>14</v>
      </c>
      <c r="B3" s="105"/>
      <c r="C3" s="105"/>
      <c r="D3" s="105"/>
    </row>
    <row r="4" spans="1:4" ht="54" customHeight="1">
      <c r="A4" s="106" t="s">
        <v>100</v>
      </c>
      <c r="B4" s="106"/>
      <c r="C4" s="106"/>
      <c r="D4" s="106"/>
    </row>
    <row r="5" spans="1:4" ht="28.35" customHeight="1">
      <c r="A5" s="107" t="s">
        <v>23</v>
      </c>
      <c r="B5" s="107"/>
      <c r="C5" s="107"/>
      <c r="D5" s="107"/>
    </row>
    <row r="6" spans="1:4" ht="14.1" customHeight="1">
      <c r="A6" s="9"/>
      <c r="B6" s="3"/>
      <c r="C6" s="3"/>
      <c r="D6" s="3"/>
    </row>
    <row r="7" spans="1:4" ht="28.35" customHeight="1">
      <c r="A7" s="11" t="s">
        <v>16</v>
      </c>
      <c r="B7" s="3"/>
      <c r="C7" s="3"/>
      <c r="D7" s="3"/>
    </row>
    <row r="8" spans="1:4" ht="28.35" customHeight="1">
      <c r="A8" s="9" t="s">
        <v>27</v>
      </c>
      <c r="B8" s="3" t="s">
        <v>15</v>
      </c>
      <c r="C8" s="3"/>
      <c r="D8" s="3"/>
    </row>
    <row r="9" spans="1:4" ht="58.5" customHeight="1">
      <c r="A9" s="9" t="s">
        <v>27</v>
      </c>
      <c r="B9" s="110" t="s">
        <v>93</v>
      </c>
      <c r="C9" s="110"/>
      <c r="D9" s="110"/>
    </row>
    <row r="10" spans="1:4" ht="28.35" customHeight="1">
      <c r="A10" s="11" t="s">
        <v>17</v>
      </c>
      <c r="B10" s="3"/>
      <c r="C10" s="3"/>
      <c r="D10" s="3"/>
    </row>
    <row r="11" spans="1:4" ht="28.35" customHeight="1">
      <c r="A11" s="9" t="s">
        <v>27</v>
      </c>
      <c r="B11" s="109" t="s">
        <v>99</v>
      </c>
      <c r="C11" s="109"/>
      <c r="D11" s="109"/>
    </row>
    <row r="12" spans="1:4" ht="81.75" customHeight="1">
      <c r="A12" s="9" t="s">
        <v>27</v>
      </c>
      <c r="B12" s="109" t="s">
        <v>88</v>
      </c>
      <c r="C12" s="109"/>
      <c r="D12" s="109"/>
    </row>
    <row r="13" spans="1:4" ht="28.35" customHeight="1">
      <c r="A13" s="9" t="s">
        <v>27</v>
      </c>
      <c r="B13" s="109"/>
      <c r="C13" s="109"/>
      <c r="D13" s="109"/>
    </row>
    <row r="14" spans="1:4" ht="14.1" customHeight="1">
      <c r="A14" s="9"/>
      <c r="B14" s="3"/>
      <c r="C14" s="3"/>
      <c r="D14" s="3"/>
    </row>
    <row r="15" spans="1:4" ht="28.35" customHeight="1">
      <c r="A15" s="11" t="s">
        <v>18</v>
      </c>
      <c r="B15" s="3"/>
      <c r="C15" s="3"/>
      <c r="D15" s="3"/>
    </row>
    <row r="16" spans="1:4" ht="28.35" customHeight="1">
      <c r="A16" s="9" t="s">
        <v>27</v>
      </c>
      <c r="B16" s="109" t="s">
        <v>28</v>
      </c>
      <c r="C16" s="109"/>
      <c r="D16" s="109"/>
    </row>
    <row r="17" spans="1:5" ht="28.35" customHeight="1">
      <c r="A17" s="9" t="s">
        <v>27</v>
      </c>
      <c r="B17" s="109" t="s">
        <v>49</v>
      </c>
      <c r="C17" s="109"/>
      <c r="D17" s="109"/>
    </row>
    <row r="18" spans="1:5" ht="28.35" customHeight="1">
      <c r="A18" s="9" t="s">
        <v>27</v>
      </c>
      <c r="B18" s="114" t="s">
        <v>19</v>
      </c>
      <c r="C18" s="114"/>
      <c r="D18" s="114"/>
    </row>
    <row r="19" spans="1:5" ht="28.35" customHeight="1">
      <c r="A19" s="9" t="s">
        <v>27</v>
      </c>
      <c r="B19" s="115" t="s">
        <v>48</v>
      </c>
      <c r="C19" s="115"/>
      <c r="D19" s="115"/>
    </row>
    <row r="20" spans="1:5" ht="14.1" customHeight="1">
      <c r="A20" s="9"/>
      <c r="B20" s="12"/>
      <c r="C20" s="3"/>
      <c r="D20" s="3"/>
    </row>
    <row r="21" spans="1:5" ht="28.35" customHeight="1">
      <c r="A21" s="11" t="s">
        <v>20</v>
      </c>
      <c r="B21" s="3"/>
      <c r="C21" s="3"/>
      <c r="D21" s="3"/>
    </row>
    <row r="22" spans="1:5" ht="28.35" customHeight="1">
      <c r="A22" s="9" t="s">
        <v>27</v>
      </c>
      <c r="B22" s="108" t="s">
        <v>21</v>
      </c>
      <c r="C22" s="108"/>
      <c r="D22" s="108"/>
    </row>
    <row r="23" spans="1:5" ht="14.1" customHeight="1">
      <c r="A23" s="9"/>
      <c r="B23" s="3"/>
      <c r="C23" s="3"/>
      <c r="D23" s="3"/>
    </row>
    <row r="24" spans="1:5" ht="28.35" customHeight="1">
      <c r="A24" s="113" t="s">
        <v>22</v>
      </c>
      <c r="B24" s="113"/>
      <c r="C24" s="113"/>
      <c r="D24" s="113"/>
      <c r="E24" s="10"/>
    </row>
    <row r="25" spans="1:5" ht="28.35" customHeight="1">
      <c r="A25" s="108" t="s">
        <v>90</v>
      </c>
      <c r="B25" s="108"/>
      <c r="C25" s="108"/>
      <c r="D25" s="108"/>
    </row>
    <row r="26" spans="1:5" ht="28.35" customHeight="1">
      <c r="A26" s="86" t="s">
        <v>24</v>
      </c>
      <c r="B26" s="112" t="s">
        <v>89</v>
      </c>
      <c r="C26" s="112"/>
      <c r="D26" s="112"/>
    </row>
    <row r="27" spans="1:5" ht="28.35" customHeight="1">
      <c r="A27" s="3"/>
      <c r="B27" s="111"/>
      <c r="C27" s="112"/>
      <c r="D27" s="112"/>
    </row>
  </sheetData>
  <sheetProtection algorithmName="SHA-512" hashValue="KpYNgo5xfvlEcpw4d9qyxBWGGjiiCkeLscIymfIrCVQDwWeOqP4v51FmiUzE6GUNpBWeBJHqo0fMU9MmB/j7mA==" saltValue="eGPwCpDprxLl1MwVBg3X4Q==" spinCount="100000" sheet="1" selectLockedCells="1"/>
  <customSheetViews>
    <customSheetView guid="{D1B1D4C4-00EE-4F15-AF85-A94551588B50}" showRuler="0">
      <pageMargins left="0.78740157499999996" right="0.78740157499999996" top="0.984251969" bottom="0.984251969" header="0.4921259845" footer="0.4921259845"/>
      <pageSetup paperSize="9" orientation="portrait" horizontalDpi="360" verticalDpi="360" r:id="rId1"/>
      <headerFooter alignWithMargins="0"/>
    </customSheetView>
    <customSheetView guid="{8EF05452-EF93-4DA0-848C-707670E56081}" showPageBreaks="1" showRuler="0">
      <selection activeCell="P16" sqref="P16"/>
      <pageMargins left="0.78740157499999996" right="0.78740157499999996" top="0.984251969" bottom="0.984251969" header="0.4921259845" footer="0.4921259845"/>
      <pageSetup paperSize="9" orientation="portrait" horizontalDpi="360" verticalDpi="360" r:id="rId2"/>
      <headerFooter alignWithMargins="0"/>
    </customSheetView>
    <customSheetView guid="{6945B740-7B35-11D9-B015-000C55FF908A}" showRuler="0" topLeftCell="A27">
      <selection activeCell="B54" sqref="B54"/>
      <pageMargins left="0.78740157499999996" right="0.78740157499999996" top="0.984251969" bottom="0.984251969" header="0.4921259845" footer="0.4921259845"/>
      <pageSetup paperSize="9" orientation="portrait" horizontalDpi="360" verticalDpi="360" r:id="rId3"/>
      <headerFooter alignWithMargins="0"/>
    </customSheetView>
  </customSheetViews>
  <mergeCells count="17">
    <mergeCell ref="B27:D27"/>
    <mergeCell ref="A24:D24"/>
    <mergeCell ref="B26:D26"/>
    <mergeCell ref="B18:D18"/>
    <mergeCell ref="B19:D19"/>
    <mergeCell ref="B22:D22"/>
    <mergeCell ref="A1:B1"/>
    <mergeCell ref="A3:D3"/>
    <mergeCell ref="A4:D4"/>
    <mergeCell ref="A5:D5"/>
    <mergeCell ref="A25:D25"/>
    <mergeCell ref="B17:D17"/>
    <mergeCell ref="B9:D9"/>
    <mergeCell ref="B11:D11"/>
    <mergeCell ref="B12:D12"/>
    <mergeCell ref="B13:D13"/>
    <mergeCell ref="B16:D16"/>
  </mergeCells>
  <phoneticPr fontId="0" type="noConversion"/>
  <hyperlinks>
    <hyperlink ref="B26" r:id="rId4" xr:uid="{00000000-0004-0000-0000-000000000000}"/>
  </hyperlinks>
  <pageMargins left="0.59055118110236227" right="0.39370078740157483" top="0.39370078740157483" bottom="0.39370078740157483" header="0.19685039370078741" footer="0.19685039370078741"/>
  <pageSetup paperSize="9" orientation="portrait" r:id="rId5"/>
  <headerFooter alignWithMargins="0">
    <oddHeader>&amp;CT  S  G  -  H  ü  t  t  e  n  a  b  r  e  c  h  n  u  n  g  -  S  t  a  n  d  :  M  a  i  2  0  1  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5"/>
  <sheetViews>
    <sheetView tabSelected="1" view="pageLayout" zoomScaleNormal="100" workbookViewId="0">
      <selection activeCell="D3" sqref="D3:E3"/>
    </sheetView>
  </sheetViews>
  <sheetFormatPr baseColWidth="10" defaultColWidth="11.28515625" defaultRowHeight="12.75"/>
  <cols>
    <col min="1" max="1" width="4.7109375" style="5" customWidth="1"/>
    <col min="2" max="2" width="32.28515625" style="5" customWidth="1"/>
    <col min="3" max="3" width="14.28515625" style="5" customWidth="1"/>
    <col min="4" max="4" width="20.7109375" style="5" customWidth="1"/>
    <col min="5" max="5" width="22.7109375" style="5" customWidth="1"/>
    <col min="6" max="16384" width="11.28515625" style="5"/>
  </cols>
  <sheetData>
    <row r="1" spans="1:5" ht="24.95" customHeight="1">
      <c r="A1" s="127" t="s">
        <v>53</v>
      </c>
      <c r="B1" s="127"/>
      <c r="C1" s="127"/>
      <c r="D1" s="14" t="s">
        <v>9</v>
      </c>
      <c r="E1" s="1"/>
    </row>
    <row r="2" spans="1:5" ht="9.9499999999999993" customHeight="1">
      <c r="A2" s="145" t="s">
        <v>5</v>
      </c>
      <c r="B2" s="145"/>
      <c r="C2" s="1"/>
      <c r="D2" s="1"/>
      <c r="E2" s="1"/>
    </row>
    <row r="3" spans="1:5" ht="18" customHeight="1">
      <c r="A3" s="145"/>
      <c r="B3" s="145"/>
      <c r="C3" s="101" t="s">
        <v>97</v>
      </c>
      <c r="D3" s="143"/>
      <c r="E3" s="143"/>
    </row>
    <row r="4" spans="1:5" ht="18" customHeight="1">
      <c r="A4" s="145" t="s">
        <v>6</v>
      </c>
      <c r="B4" s="145"/>
      <c r="C4" s="101" t="s">
        <v>98</v>
      </c>
      <c r="D4" s="144"/>
      <c r="E4" s="144"/>
    </row>
    <row r="5" spans="1:5" ht="6.95" customHeight="1">
      <c r="A5" s="145"/>
      <c r="B5" s="145"/>
      <c r="C5" s="1"/>
      <c r="D5" s="1"/>
      <c r="E5" s="1"/>
    </row>
    <row r="6" spans="1:5" ht="18" customHeight="1">
      <c r="A6" s="15"/>
      <c r="B6" s="25"/>
      <c r="C6" s="101" t="s">
        <v>102</v>
      </c>
      <c r="D6" s="171"/>
      <c r="E6" s="171"/>
    </row>
    <row r="7" spans="1:5" ht="18" customHeight="1">
      <c r="A7" s="15"/>
      <c r="B7" s="25"/>
      <c r="C7" s="101" t="s">
        <v>85</v>
      </c>
      <c r="D7" s="172"/>
      <c r="E7" s="172"/>
    </row>
    <row r="8" spans="1:5" ht="18" customHeight="1">
      <c r="A8" s="15"/>
      <c r="B8" s="25"/>
      <c r="C8" s="101" t="s">
        <v>94</v>
      </c>
      <c r="D8" s="172"/>
      <c r="E8" s="172"/>
    </row>
    <row r="9" spans="1:5" ht="18" customHeight="1">
      <c r="A9" s="15"/>
      <c r="B9" s="25"/>
      <c r="C9" s="101" t="s">
        <v>95</v>
      </c>
      <c r="D9" s="172"/>
      <c r="E9" s="172"/>
    </row>
    <row r="10" spans="1:5" ht="18" customHeight="1">
      <c r="A10" s="15"/>
      <c r="B10" s="25"/>
      <c r="C10" s="101" t="s">
        <v>96</v>
      </c>
      <c r="D10" s="172"/>
      <c r="E10" s="172"/>
    </row>
    <row r="11" spans="1:5" ht="6.95" customHeight="1">
      <c r="A11" s="1"/>
      <c r="B11" s="1"/>
      <c r="C11" s="1"/>
      <c r="D11" s="1"/>
      <c r="E11" s="1"/>
    </row>
    <row r="12" spans="1:5" ht="20.100000000000001" customHeight="1">
      <c r="A12" s="119" t="s">
        <v>45</v>
      </c>
      <c r="B12" s="119"/>
      <c r="C12" s="46" t="s">
        <v>40</v>
      </c>
      <c r="D12" s="47" t="s">
        <v>41</v>
      </c>
      <c r="E12" s="48" t="s">
        <v>42</v>
      </c>
    </row>
    <row r="13" spans="1:5" ht="15" customHeight="1">
      <c r="A13" s="39">
        <v>1</v>
      </c>
      <c r="B13" s="32" t="s">
        <v>38</v>
      </c>
      <c r="C13" s="49">
        <f>IF(Blatt_4!C30&lt;0,"Abrechnung Prüfen",Blatt_4!C30)</f>
        <v>0</v>
      </c>
      <c r="D13" s="50">
        <v>2</v>
      </c>
      <c r="E13" s="41">
        <f>IF(C13*D13=Blatt_4!C31,C13*D13,"Abrechnung prüfen")</f>
        <v>0</v>
      </c>
    </row>
    <row r="14" spans="1:5" ht="15" customHeight="1">
      <c r="A14" s="39">
        <v>2</v>
      </c>
      <c r="B14" s="32" t="s">
        <v>39</v>
      </c>
      <c r="C14" s="21">
        <f>IF(Blatt_4!D30&lt;0,"Abrechnung Prüfen",Blatt_4!D30)</f>
        <v>0</v>
      </c>
      <c r="D14" s="16">
        <v>1.5</v>
      </c>
      <c r="E14" s="41">
        <f>IF(C14*D14=Blatt_4!D31,C14*D14,"Abrechnung prüfen")</f>
        <v>0</v>
      </c>
    </row>
    <row r="15" spans="1:5" ht="15" customHeight="1" thickBot="1">
      <c r="A15" s="43">
        <v>3</v>
      </c>
      <c r="B15" s="33" t="s">
        <v>74</v>
      </c>
      <c r="C15" s="22">
        <f>IF(Blatt_4!E30&lt;0,"Abrechnung Prüfen",Blatt_4!E30)</f>
        <v>0</v>
      </c>
      <c r="D15" s="17">
        <v>8.5</v>
      </c>
      <c r="E15" s="51">
        <f>IF(C15*D15=Blatt_4!E31,C15*D15,"Abrechnung prüfen")</f>
        <v>0</v>
      </c>
    </row>
    <row r="16" spans="1:5" ht="18" customHeight="1" thickTop="1">
      <c r="A16" s="87">
        <v>4</v>
      </c>
      <c r="B16" s="116" t="s">
        <v>58</v>
      </c>
      <c r="C16" s="117"/>
      <c r="D16" s="118"/>
      <c r="E16" s="88">
        <f>SUM(E13:E15)</f>
        <v>0</v>
      </c>
    </row>
    <row r="17" spans="1:5" ht="6.95" customHeight="1">
      <c r="A17" s="18"/>
      <c r="B17" s="19"/>
      <c r="C17" s="19"/>
      <c r="D17" s="19"/>
      <c r="E17" s="19"/>
    </row>
    <row r="18" spans="1:5" ht="20.100000000000001" customHeight="1">
      <c r="A18" s="119" t="s">
        <v>46</v>
      </c>
      <c r="B18" s="119"/>
      <c r="C18" s="38" t="s">
        <v>0</v>
      </c>
      <c r="D18" s="44" t="s">
        <v>41</v>
      </c>
      <c r="E18" s="45"/>
    </row>
    <row r="19" spans="1:5" ht="15" customHeight="1">
      <c r="A19" s="39">
        <v>5</v>
      </c>
      <c r="B19" s="32" t="s">
        <v>70</v>
      </c>
      <c r="C19" s="23">
        <f>Blatt_4!G30</f>
        <v>0</v>
      </c>
      <c r="D19" s="16">
        <v>7</v>
      </c>
      <c r="E19" s="40">
        <f>IF(C19*D19=Blatt_4!G31,C19*D19,"Abrechnung prüfen")</f>
        <v>0</v>
      </c>
    </row>
    <row r="20" spans="1:5" ht="15" customHeight="1">
      <c r="A20" s="39">
        <v>6</v>
      </c>
      <c r="B20" s="32" t="s">
        <v>71</v>
      </c>
      <c r="C20" s="23">
        <f>Blatt_4!H30</f>
        <v>0</v>
      </c>
      <c r="D20" s="17">
        <v>10</v>
      </c>
      <c r="E20" s="41">
        <f>IF(C20*D20=Blatt_4!H31,C20*D20,"Abrechnung prüfen")</f>
        <v>0</v>
      </c>
    </row>
    <row r="21" spans="1:5" ht="15" customHeight="1">
      <c r="A21" s="42">
        <v>7</v>
      </c>
      <c r="B21" s="34" t="s">
        <v>72</v>
      </c>
      <c r="C21" s="23">
        <f>Blatt_4!I30</f>
        <v>0</v>
      </c>
      <c r="D21" s="16">
        <v>11</v>
      </c>
      <c r="E21" s="41">
        <f>IF(C21*D21=Blatt_4!I31,C21*D21,"Abrechnung prüfen")</f>
        <v>0</v>
      </c>
    </row>
    <row r="22" spans="1:5" ht="15" customHeight="1">
      <c r="A22" s="43">
        <v>8</v>
      </c>
      <c r="B22" s="33" t="s">
        <v>73</v>
      </c>
      <c r="C22" s="24">
        <f>Blatt_4!J30</f>
        <v>0</v>
      </c>
      <c r="D22" s="17">
        <v>15</v>
      </c>
      <c r="E22" s="41">
        <f>IF(C22*D22=Blatt_4!J31,C22*D22,"Abrechnung prüfen")</f>
        <v>0</v>
      </c>
    </row>
    <row r="23" spans="1:5" ht="15" customHeight="1" thickBot="1">
      <c r="A23" s="43">
        <v>9</v>
      </c>
      <c r="B23" s="124" t="s">
        <v>84</v>
      </c>
      <c r="C23" s="125"/>
      <c r="D23" s="126"/>
      <c r="E23" s="173">
        <v>0</v>
      </c>
    </row>
    <row r="24" spans="1:5" ht="18" customHeight="1" thickTop="1">
      <c r="A24" s="87">
        <v>10</v>
      </c>
      <c r="B24" s="116" t="s">
        <v>83</v>
      </c>
      <c r="C24" s="117"/>
      <c r="D24" s="118"/>
      <c r="E24" s="89">
        <f>SUM(E19:E23)</f>
        <v>0</v>
      </c>
    </row>
    <row r="25" spans="1:5" ht="6.75" customHeight="1">
      <c r="A25" s="20"/>
      <c r="B25" s="19"/>
      <c r="C25" s="19"/>
      <c r="D25" s="19"/>
      <c r="E25" s="19"/>
    </row>
    <row r="26" spans="1:5" ht="18" customHeight="1">
      <c r="A26" s="90">
        <v>11</v>
      </c>
      <c r="B26" s="91" t="s">
        <v>67</v>
      </c>
      <c r="C26" s="92">
        <f>Blatt_4!K30</f>
        <v>0</v>
      </c>
      <c r="D26" s="93">
        <v>4</v>
      </c>
      <c r="E26" s="94">
        <f>IF(C26*D26=Blatt_4!K31,C26*D26,"Abrechnung prüfen")</f>
        <v>0</v>
      </c>
    </row>
    <row r="27" spans="1:5" ht="6.75" customHeight="1">
      <c r="A27" s="37"/>
      <c r="B27" s="128"/>
      <c r="C27" s="128"/>
      <c r="D27" s="128"/>
      <c r="E27" s="128"/>
    </row>
    <row r="28" spans="1:5" ht="18" customHeight="1">
      <c r="A28" s="95">
        <v>12</v>
      </c>
      <c r="B28" s="96" t="s">
        <v>7</v>
      </c>
      <c r="C28" s="97"/>
      <c r="D28" s="98"/>
      <c r="E28" s="99">
        <f>IF(Blatt_4!O30&lt;0,"Achtung Minusspenden",Blatt_4!O30)</f>
        <v>0</v>
      </c>
    </row>
    <row r="29" spans="1:5" ht="6.75" customHeight="1">
      <c r="A29" s="20"/>
      <c r="B29" s="19"/>
      <c r="C29" s="19"/>
      <c r="D29" s="19"/>
      <c r="E29" s="19"/>
    </row>
    <row r="30" spans="1:5" ht="18" customHeight="1">
      <c r="A30" s="52">
        <v>13</v>
      </c>
      <c r="B30" s="129" t="s">
        <v>86</v>
      </c>
      <c r="C30" s="129"/>
      <c r="D30" s="129"/>
      <c r="E30" s="53">
        <f>IF(ISTEXT(E28),"Achtung Fehler !!!",E16+E24+E26+E28)</f>
        <v>0</v>
      </c>
    </row>
    <row r="31" spans="1:5" ht="18" customHeight="1">
      <c r="A31" s="52">
        <v>14</v>
      </c>
      <c r="B31" s="129" t="s">
        <v>51</v>
      </c>
      <c r="C31" s="129"/>
      <c r="D31" s="129"/>
      <c r="E31" s="54">
        <v>0</v>
      </c>
    </row>
    <row r="32" spans="1:5" ht="6.95" customHeight="1">
      <c r="A32" s="20"/>
      <c r="B32" s="35"/>
      <c r="C32" s="35"/>
      <c r="D32" s="35"/>
      <c r="E32" s="19"/>
    </row>
    <row r="33" spans="1:5" ht="18" customHeight="1">
      <c r="A33" s="103">
        <v>15</v>
      </c>
      <c r="B33" s="133" t="s">
        <v>87</v>
      </c>
      <c r="C33" s="133"/>
      <c r="D33" s="133"/>
      <c r="E33" s="102">
        <f>IF(ISNUMBER(E30-E31),E30-E31,"Abrechnung prüfen")</f>
        <v>0</v>
      </c>
    </row>
    <row r="34" spans="1:5" ht="6.95" customHeight="1" thickBot="1">
      <c r="A34" s="1"/>
      <c r="B34" s="1"/>
      <c r="C34" s="1"/>
      <c r="D34" s="1"/>
      <c r="E34" s="1"/>
    </row>
    <row r="35" spans="1:5" ht="45.2" customHeight="1">
      <c r="A35" s="134" t="s">
        <v>69</v>
      </c>
      <c r="B35" s="135"/>
      <c r="C35" s="135"/>
      <c r="D35" s="135"/>
      <c r="E35" s="136"/>
    </row>
    <row r="36" spans="1:5" ht="56.85" customHeight="1">
      <c r="A36" s="140" t="s">
        <v>101</v>
      </c>
      <c r="B36" s="141"/>
      <c r="C36" s="141"/>
      <c r="D36" s="141"/>
      <c r="E36" s="142"/>
    </row>
    <row r="37" spans="1:5" ht="33" customHeight="1" thickBot="1">
      <c r="A37" s="137" t="s">
        <v>44</v>
      </c>
      <c r="B37" s="138"/>
      <c r="C37" s="138"/>
      <c r="D37" s="138"/>
      <c r="E37" s="139"/>
    </row>
    <row r="38" spans="1:5" ht="23.25" customHeight="1">
      <c r="A38" s="130" t="s">
        <v>43</v>
      </c>
      <c r="B38" s="130"/>
      <c r="C38" s="131" t="s">
        <v>52</v>
      </c>
      <c r="D38" s="132"/>
      <c r="E38" s="132"/>
    </row>
    <row r="39" spans="1:5" ht="18.600000000000001" customHeight="1">
      <c r="A39" s="123"/>
      <c r="B39" s="123"/>
      <c r="C39" s="123"/>
      <c r="D39" s="123"/>
      <c r="E39" s="123"/>
    </row>
    <row r="40" spans="1:5" ht="18.600000000000001" customHeight="1">
      <c r="A40" s="122"/>
      <c r="B40" s="122"/>
      <c r="C40" s="122"/>
      <c r="D40" s="122"/>
      <c r="E40" s="122"/>
    </row>
    <row r="41" spans="1:5" ht="18.600000000000001" customHeight="1">
      <c r="A41" s="121"/>
      <c r="B41" s="121"/>
      <c r="C41" s="121"/>
      <c r="D41" s="121"/>
      <c r="E41" s="121"/>
    </row>
    <row r="42" spans="1:5" ht="18.600000000000001" customHeight="1">
      <c r="A42" s="122"/>
      <c r="B42" s="122"/>
      <c r="C42" s="122"/>
      <c r="D42" s="122"/>
      <c r="E42" s="122"/>
    </row>
    <row r="43" spans="1:5" ht="18.600000000000001" customHeight="1">
      <c r="A43" s="122"/>
      <c r="B43" s="122"/>
      <c r="C43" s="122"/>
      <c r="D43" s="122"/>
      <c r="E43" s="122"/>
    </row>
    <row r="44" spans="1:5" ht="18.600000000000001" customHeight="1">
      <c r="A44" s="121"/>
      <c r="B44" s="121"/>
      <c r="C44" s="121"/>
      <c r="D44" s="121"/>
      <c r="E44" s="121"/>
    </row>
    <row r="45" spans="1:5" ht="21.95" customHeight="1">
      <c r="A45" s="120" t="s">
        <v>60</v>
      </c>
      <c r="B45" s="120"/>
      <c r="C45" s="120" t="s">
        <v>59</v>
      </c>
      <c r="D45" s="120"/>
      <c r="E45" s="120"/>
    </row>
  </sheetData>
  <sheetProtection algorithmName="SHA-512" hashValue="b3FDWDVRo7oCKXJSW4vSWeNlYcaHpV7/ugTbOruDelPguD4UlchJswyHyUCby0HN3xjiFwT3SKTQqoS9nZm/xA==" saltValue="QdFTPhZXkX5aoSFUz/f1/g==" spinCount="100000" sheet="1" selectLockedCells="1"/>
  <mergeCells count="32">
    <mergeCell ref="D6:E6"/>
    <mergeCell ref="D7:E7"/>
    <mergeCell ref="D8:E8"/>
    <mergeCell ref="D9:E9"/>
    <mergeCell ref="D10:E10"/>
    <mergeCell ref="A1:C1"/>
    <mergeCell ref="B27:E27"/>
    <mergeCell ref="A41:E41"/>
    <mergeCell ref="B30:D30"/>
    <mergeCell ref="B31:D31"/>
    <mergeCell ref="A38:B38"/>
    <mergeCell ref="C38:E38"/>
    <mergeCell ref="B33:D33"/>
    <mergeCell ref="A35:E35"/>
    <mergeCell ref="A37:E37"/>
    <mergeCell ref="A36:E36"/>
    <mergeCell ref="D3:E3"/>
    <mergeCell ref="D4:E4"/>
    <mergeCell ref="A4:B5"/>
    <mergeCell ref="A2:B3"/>
    <mergeCell ref="B24:D24"/>
    <mergeCell ref="B16:D16"/>
    <mergeCell ref="A12:B12"/>
    <mergeCell ref="A45:B45"/>
    <mergeCell ref="C45:E45"/>
    <mergeCell ref="A44:E44"/>
    <mergeCell ref="A42:E42"/>
    <mergeCell ref="A18:B18"/>
    <mergeCell ref="A43:E43"/>
    <mergeCell ref="A40:E40"/>
    <mergeCell ref="A39:E39"/>
    <mergeCell ref="B23:D23"/>
  </mergeCells>
  <conditionalFormatting sqref="E28 C13">
    <cfRule type="containsText" dxfId="6" priority="5" operator="containsText" text="Achtung Minusspenden">
      <formula>NOT(ISERROR(SEARCH("Achtung Minusspenden",C13)))</formula>
    </cfRule>
  </conditionalFormatting>
  <conditionalFormatting sqref="E30">
    <cfRule type="containsText" dxfId="5" priority="4" operator="containsText" text="Fehler">
      <formula>NOT(ISERROR(SEARCH("Fehler",E30)))</formula>
    </cfRule>
  </conditionalFormatting>
  <conditionalFormatting sqref="E33">
    <cfRule type="containsText" dxfId="4" priority="3" operator="containsText" text="Abrechnung prüfen">
      <formula>NOT(ISERROR(SEARCH("Abrechnung prüfen",E33)))</formula>
    </cfRule>
  </conditionalFormatting>
  <pageMargins left="0.59055118110236227" right="0.39370078740157483" top="0.47244094488188981" bottom="0.39370078740157483" header="0.19685039370078741" footer="0.19685039370078741"/>
  <pageSetup paperSize="9" orientation="portrait" r:id="rId1"/>
  <headerFooter alignWithMargins="0">
    <oddHeader>&amp;CT  S  G  -  H  ü  t  t  e  n  a  b  r  e  c  h  n  u  n  g  -  S  t  a  n  d  :  M  a  i  2  0  1  8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5"/>
  <sheetViews>
    <sheetView view="pageLayout" zoomScaleNormal="110" workbookViewId="0">
      <selection activeCell="B5" sqref="B5:B6"/>
    </sheetView>
  </sheetViews>
  <sheetFormatPr baseColWidth="10" defaultColWidth="11.42578125" defaultRowHeight="12.75"/>
  <cols>
    <col min="1" max="1" width="3.7109375" style="1" customWidth="1"/>
    <col min="2" max="2" width="21.7109375" style="1" customWidth="1"/>
    <col min="3" max="4" width="16.7109375" style="1" customWidth="1"/>
    <col min="5" max="5" width="15.5703125" style="1" customWidth="1"/>
    <col min="6" max="6" width="3" style="1" customWidth="1"/>
    <col min="7" max="10" width="7.7109375" style="1" customWidth="1"/>
    <col min="11" max="11" width="6.7109375" style="1" customWidth="1"/>
    <col min="12" max="12" width="3" style="1" customWidth="1"/>
    <col min="13" max="15" width="7.7109375" style="1" customWidth="1"/>
    <col min="16" max="16" width="8.7109375" style="1" customWidth="1"/>
    <col min="17" max="16384" width="11.42578125" style="1"/>
  </cols>
  <sheetData>
    <row r="1" spans="1:15" ht="20.100000000000001" customHeight="1">
      <c r="A1" s="152" t="s">
        <v>26</v>
      </c>
      <c r="B1" s="148" t="s">
        <v>11</v>
      </c>
      <c r="C1" s="155" t="s">
        <v>29</v>
      </c>
      <c r="D1" s="155"/>
      <c r="E1" s="155"/>
      <c r="F1" s="155" t="s">
        <v>0</v>
      </c>
      <c r="G1" s="155"/>
      <c r="H1" s="155"/>
      <c r="I1" s="155"/>
      <c r="J1" s="155"/>
      <c r="K1" s="163" t="s">
        <v>82</v>
      </c>
      <c r="L1" s="164"/>
      <c r="M1" s="149" t="s">
        <v>2</v>
      </c>
      <c r="N1" s="149" t="s">
        <v>3</v>
      </c>
      <c r="O1" s="149" t="s">
        <v>4</v>
      </c>
    </row>
    <row r="2" spans="1:15" ht="18" customHeight="1">
      <c r="A2" s="153"/>
      <c r="B2" s="148"/>
      <c r="C2" s="156" t="s">
        <v>36</v>
      </c>
      <c r="D2" s="156" t="s">
        <v>47</v>
      </c>
      <c r="E2" s="156" t="s">
        <v>35</v>
      </c>
      <c r="F2" s="147" t="s">
        <v>75</v>
      </c>
      <c r="G2" s="147"/>
      <c r="H2" s="147"/>
      <c r="I2" s="162" t="s">
        <v>1</v>
      </c>
      <c r="J2" s="162"/>
      <c r="K2" s="165"/>
      <c r="L2" s="166"/>
      <c r="M2" s="149"/>
      <c r="N2" s="149"/>
      <c r="O2" s="149"/>
    </row>
    <row r="3" spans="1:15" ht="21.95" customHeight="1">
      <c r="A3" s="153"/>
      <c r="B3" s="148"/>
      <c r="C3" s="156"/>
      <c r="D3" s="156"/>
      <c r="E3" s="156"/>
      <c r="F3" s="147" t="s">
        <v>54</v>
      </c>
      <c r="G3" s="147"/>
      <c r="H3" s="55" t="s">
        <v>68</v>
      </c>
      <c r="I3" s="56" t="s">
        <v>54</v>
      </c>
      <c r="J3" s="55" t="s">
        <v>68</v>
      </c>
      <c r="K3" s="167"/>
      <c r="L3" s="168"/>
      <c r="M3" s="149"/>
      <c r="N3" s="149"/>
      <c r="O3" s="149"/>
    </row>
    <row r="4" spans="1:15" ht="18" customHeight="1">
      <c r="A4" s="153"/>
      <c r="B4" s="78" t="s">
        <v>25</v>
      </c>
      <c r="C4" s="57">
        <f>Gesamt!D13</f>
        <v>2</v>
      </c>
      <c r="D4" s="57">
        <f>Gesamt!D14</f>
        <v>1.5</v>
      </c>
      <c r="E4" s="57">
        <f>Gesamt!D15</f>
        <v>8.5</v>
      </c>
      <c r="F4" s="161">
        <f>Gesamt!D19</f>
        <v>7</v>
      </c>
      <c r="G4" s="161"/>
      <c r="H4" s="58">
        <f>Gesamt!D20</f>
        <v>10</v>
      </c>
      <c r="I4" s="58">
        <f>Gesamt!D21</f>
        <v>11</v>
      </c>
      <c r="J4" s="58">
        <v>15</v>
      </c>
      <c r="K4" s="169">
        <f>Gesamt!D26</f>
        <v>4</v>
      </c>
      <c r="L4" s="169"/>
      <c r="M4" s="59" t="s">
        <v>50</v>
      </c>
      <c r="N4" s="59" t="s">
        <v>50</v>
      </c>
      <c r="O4" s="59" t="s">
        <v>50</v>
      </c>
    </row>
    <row r="5" spans="1:15" ht="18" customHeight="1">
      <c r="A5" s="153"/>
      <c r="B5" s="151"/>
      <c r="C5" s="36"/>
      <c r="D5" s="60"/>
      <c r="E5" s="60"/>
      <c r="F5" s="61" t="s">
        <v>61</v>
      </c>
      <c r="G5" s="36"/>
      <c r="H5" s="36"/>
      <c r="I5" s="36"/>
      <c r="J5" s="36"/>
      <c r="K5" s="83"/>
      <c r="L5" s="61" t="s">
        <v>65</v>
      </c>
      <c r="M5" s="146">
        <f>SUM(C6:E6,G6,H6,I6,J6, K6)</f>
        <v>0</v>
      </c>
      <c r="N5" s="158"/>
      <c r="O5" s="146">
        <f>N5-M5</f>
        <v>0</v>
      </c>
    </row>
    <row r="6" spans="1:15" ht="18" customHeight="1">
      <c r="A6" s="153"/>
      <c r="B6" s="151"/>
      <c r="C6" s="62">
        <f>C5*$C$4</f>
        <v>0</v>
      </c>
      <c r="D6" s="62">
        <f>D5*$D$4</f>
        <v>0</v>
      </c>
      <c r="E6" s="62">
        <f>E5*$E$4</f>
        <v>0</v>
      </c>
      <c r="F6" s="61" t="s">
        <v>8</v>
      </c>
      <c r="G6" s="63">
        <f>G5*$F$4</f>
        <v>0</v>
      </c>
      <c r="H6" s="63">
        <f>H5*$H$4</f>
        <v>0</v>
      </c>
      <c r="I6" s="63">
        <f>I5*$I$4</f>
        <v>0</v>
      </c>
      <c r="J6" s="63">
        <f>J5*$J$4</f>
        <v>0</v>
      </c>
      <c r="K6" s="84">
        <f>K5*$K$4</f>
        <v>0</v>
      </c>
      <c r="L6" s="61" t="s">
        <v>66</v>
      </c>
      <c r="M6" s="146"/>
      <c r="N6" s="158"/>
      <c r="O6" s="146"/>
    </row>
    <row r="7" spans="1:15" ht="18" customHeight="1">
      <c r="A7" s="153"/>
      <c r="B7" s="151"/>
      <c r="C7" s="36"/>
      <c r="D7" s="60"/>
      <c r="E7" s="60"/>
      <c r="F7" s="61" t="s">
        <v>61</v>
      </c>
      <c r="G7" s="36"/>
      <c r="H7" s="36"/>
      <c r="I7" s="36"/>
      <c r="J7" s="36"/>
      <c r="K7" s="83"/>
      <c r="L7" s="61" t="s">
        <v>65</v>
      </c>
      <c r="M7" s="146">
        <f>SUM(C8:E8,G8:K8)</f>
        <v>0</v>
      </c>
      <c r="N7" s="158"/>
      <c r="O7" s="146">
        <f>N7-M7</f>
        <v>0</v>
      </c>
    </row>
    <row r="8" spans="1:15" ht="18" customHeight="1">
      <c r="A8" s="153"/>
      <c r="B8" s="151"/>
      <c r="C8" s="62">
        <f>C7*$C$4</f>
        <v>0</v>
      </c>
      <c r="D8" s="62">
        <f>D7*$D$4</f>
        <v>0</v>
      </c>
      <c r="E8" s="62">
        <f>E7*$E$4</f>
        <v>0</v>
      </c>
      <c r="F8" s="61" t="s">
        <v>8</v>
      </c>
      <c r="G8" s="63">
        <f>G7*$F$4</f>
        <v>0</v>
      </c>
      <c r="H8" s="63">
        <f>H7*$H$4</f>
        <v>0</v>
      </c>
      <c r="I8" s="63">
        <f>I7*$I$4</f>
        <v>0</v>
      </c>
      <c r="J8" s="63">
        <f>J7*$J$4</f>
        <v>0</v>
      </c>
      <c r="K8" s="84">
        <f>K7*$K$4</f>
        <v>0</v>
      </c>
      <c r="L8" s="61" t="s">
        <v>66</v>
      </c>
      <c r="M8" s="146"/>
      <c r="N8" s="158"/>
      <c r="O8" s="146"/>
    </row>
    <row r="9" spans="1:15" ht="18" customHeight="1">
      <c r="A9" s="153"/>
      <c r="B9" s="151"/>
      <c r="C9" s="36"/>
      <c r="D9" s="60"/>
      <c r="E9" s="60"/>
      <c r="F9" s="61" t="s">
        <v>61</v>
      </c>
      <c r="G9" s="36"/>
      <c r="H9" s="36"/>
      <c r="I9" s="36"/>
      <c r="J9" s="36"/>
      <c r="K9" s="83"/>
      <c r="L9" s="61" t="s">
        <v>65</v>
      </c>
      <c r="M9" s="146">
        <f>SUM(C10:E10,G10:K10)</f>
        <v>0</v>
      </c>
      <c r="N9" s="158"/>
      <c r="O9" s="146">
        <f>N9-M9</f>
        <v>0</v>
      </c>
    </row>
    <row r="10" spans="1:15" ht="18" customHeight="1">
      <c r="A10" s="153"/>
      <c r="B10" s="151"/>
      <c r="C10" s="62">
        <f>C9*$C$4</f>
        <v>0</v>
      </c>
      <c r="D10" s="62">
        <f>D9*$D$4</f>
        <v>0</v>
      </c>
      <c r="E10" s="62">
        <f>E9*$E$4</f>
        <v>0</v>
      </c>
      <c r="F10" s="61" t="s">
        <v>8</v>
      </c>
      <c r="G10" s="63">
        <f>G9*$F$4</f>
        <v>0</v>
      </c>
      <c r="H10" s="63">
        <f>H9*$H$4</f>
        <v>0</v>
      </c>
      <c r="I10" s="63">
        <f>I9*$I$4</f>
        <v>0</v>
      </c>
      <c r="J10" s="63">
        <f>J9*$J$4</f>
        <v>0</v>
      </c>
      <c r="K10" s="84">
        <f>K9*$K$4</f>
        <v>0</v>
      </c>
      <c r="L10" s="61" t="s">
        <v>66</v>
      </c>
      <c r="M10" s="146"/>
      <c r="N10" s="158"/>
      <c r="O10" s="146"/>
    </row>
    <row r="11" spans="1:15" ht="18" customHeight="1">
      <c r="A11" s="153"/>
      <c r="B11" s="151"/>
      <c r="C11" s="36"/>
      <c r="D11" s="60"/>
      <c r="E11" s="60"/>
      <c r="F11" s="61" t="s">
        <v>61</v>
      </c>
      <c r="G11" s="36"/>
      <c r="H11" s="36"/>
      <c r="I11" s="36"/>
      <c r="J11" s="36"/>
      <c r="K11" s="83"/>
      <c r="L11" s="61" t="s">
        <v>65</v>
      </c>
      <c r="M11" s="146">
        <f>SUM(C12:E12,G12:K12)</f>
        <v>0</v>
      </c>
      <c r="N11" s="158"/>
      <c r="O11" s="146">
        <f>N11-M11</f>
        <v>0</v>
      </c>
    </row>
    <row r="12" spans="1:15" ht="18" customHeight="1">
      <c r="A12" s="153"/>
      <c r="B12" s="151"/>
      <c r="C12" s="62">
        <f>C11*$C$4</f>
        <v>0</v>
      </c>
      <c r="D12" s="62">
        <f>D11*$D$4</f>
        <v>0</v>
      </c>
      <c r="E12" s="62">
        <f>E11*$E$4</f>
        <v>0</v>
      </c>
      <c r="F12" s="61" t="s">
        <v>8</v>
      </c>
      <c r="G12" s="63">
        <f>G11*$F$4</f>
        <v>0</v>
      </c>
      <c r="H12" s="63">
        <f>H11*$H$4</f>
        <v>0</v>
      </c>
      <c r="I12" s="63">
        <f>I11*$I$4</f>
        <v>0</v>
      </c>
      <c r="J12" s="63">
        <f>J11*$J$4</f>
        <v>0</v>
      </c>
      <c r="K12" s="84">
        <f>K11*$K$4</f>
        <v>0</v>
      </c>
      <c r="L12" s="61" t="s">
        <v>66</v>
      </c>
      <c r="M12" s="146"/>
      <c r="N12" s="158"/>
      <c r="O12" s="146"/>
    </row>
    <row r="13" spans="1:15" ht="18" customHeight="1">
      <c r="A13" s="153"/>
      <c r="B13" s="151"/>
      <c r="C13" s="36"/>
      <c r="D13" s="60"/>
      <c r="E13" s="60"/>
      <c r="F13" s="61" t="s">
        <v>61</v>
      </c>
      <c r="G13" s="36"/>
      <c r="H13" s="36"/>
      <c r="I13" s="36"/>
      <c r="J13" s="36"/>
      <c r="K13" s="83"/>
      <c r="L13" s="61" t="s">
        <v>65</v>
      </c>
      <c r="M13" s="146">
        <f>SUM(C14:E14,G14:K14)</f>
        <v>0</v>
      </c>
      <c r="N13" s="158"/>
      <c r="O13" s="146">
        <f>N13-M13</f>
        <v>0</v>
      </c>
    </row>
    <row r="14" spans="1:15" ht="18" customHeight="1">
      <c r="A14" s="153"/>
      <c r="B14" s="151"/>
      <c r="C14" s="62">
        <f>C13*$C$4</f>
        <v>0</v>
      </c>
      <c r="D14" s="62">
        <f>D13*$D$4</f>
        <v>0</v>
      </c>
      <c r="E14" s="62">
        <f>E13*$E$4</f>
        <v>0</v>
      </c>
      <c r="F14" s="61" t="s">
        <v>8</v>
      </c>
      <c r="G14" s="63">
        <f>G13*$F$4</f>
        <v>0</v>
      </c>
      <c r="H14" s="63">
        <f>H13*$H$4</f>
        <v>0</v>
      </c>
      <c r="I14" s="63">
        <f>I13*$I$4</f>
        <v>0</v>
      </c>
      <c r="J14" s="63">
        <f>J13*$J$4</f>
        <v>0</v>
      </c>
      <c r="K14" s="84">
        <f>K13*$K$4</f>
        <v>0</v>
      </c>
      <c r="L14" s="61" t="s">
        <v>66</v>
      </c>
      <c r="M14" s="146"/>
      <c r="N14" s="158"/>
      <c r="O14" s="146"/>
    </row>
    <row r="15" spans="1:15" ht="18" customHeight="1">
      <c r="A15" s="153"/>
      <c r="B15" s="151"/>
      <c r="C15" s="36"/>
      <c r="D15" s="60"/>
      <c r="E15" s="60"/>
      <c r="F15" s="61" t="s">
        <v>61</v>
      </c>
      <c r="G15" s="36"/>
      <c r="H15" s="36"/>
      <c r="I15" s="36"/>
      <c r="J15" s="36"/>
      <c r="K15" s="83"/>
      <c r="L15" s="61" t="s">
        <v>65</v>
      </c>
      <c r="M15" s="146">
        <f>SUM(C16:E16,G16:K16)</f>
        <v>0</v>
      </c>
      <c r="N15" s="158"/>
      <c r="O15" s="146">
        <f>N15-M15</f>
        <v>0</v>
      </c>
    </row>
    <row r="16" spans="1:15" ht="18" customHeight="1">
      <c r="A16" s="153"/>
      <c r="B16" s="151"/>
      <c r="C16" s="62">
        <f>C15*$C$4</f>
        <v>0</v>
      </c>
      <c r="D16" s="62">
        <f>D15*$D$4</f>
        <v>0</v>
      </c>
      <c r="E16" s="62">
        <f>E15*$E$4</f>
        <v>0</v>
      </c>
      <c r="F16" s="61" t="s">
        <v>8</v>
      </c>
      <c r="G16" s="63">
        <f>G15*$F$4</f>
        <v>0</v>
      </c>
      <c r="H16" s="63">
        <f>H15*$H$4</f>
        <v>0</v>
      </c>
      <c r="I16" s="63">
        <f>I15*$I$4</f>
        <v>0</v>
      </c>
      <c r="J16" s="63">
        <f>J15*$J$4</f>
        <v>0</v>
      </c>
      <c r="K16" s="84">
        <f>K15*$K$4</f>
        <v>0</v>
      </c>
      <c r="L16" s="61" t="s">
        <v>66</v>
      </c>
      <c r="M16" s="146"/>
      <c r="N16" s="158"/>
      <c r="O16" s="146"/>
    </row>
    <row r="17" spans="1:15" ht="18" customHeight="1">
      <c r="A17" s="153"/>
      <c r="B17" s="151"/>
      <c r="C17" s="36"/>
      <c r="D17" s="60"/>
      <c r="E17" s="60"/>
      <c r="F17" s="61" t="s">
        <v>61</v>
      </c>
      <c r="G17" s="36"/>
      <c r="H17" s="36"/>
      <c r="I17" s="36"/>
      <c r="J17" s="36"/>
      <c r="K17" s="83"/>
      <c r="L17" s="61" t="s">
        <v>65</v>
      </c>
      <c r="M17" s="146">
        <f>SUM(C18:E18,G18:K18)</f>
        <v>0</v>
      </c>
      <c r="N17" s="158"/>
      <c r="O17" s="146">
        <f>N17-M17</f>
        <v>0</v>
      </c>
    </row>
    <row r="18" spans="1:15" ht="18" customHeight="1">
      <c r="A18" s="153"/>
      <c r="B18" s="151"/>
      <c r="C18" s="62">
        <f>C17*$C$4</f>
        <v>0</v>
      </c>
      <c r="D18" s="62">
        <f>D17*$D$4</f>
        <v>0</v>
      </c>
      <c r="E18" s="62">
        <f>E17*$E$4</f>
        <v>0</v>
      </c>
      <c r="F18" s="61" t="s">
        <v>8</v>
      </c>
      <c r="G18" s="63">
        <f>G17*$F$4</f>
        <v>0</v>
      </c>
      <c r="H18" s="63">
        <f>H17*$H$4</f>
        <v>0</v>
      </c>
      <c r="I18" s="63">
        <f>I17*$I$4</f>
        <v>0</v>
      </c>
      <c r="J18" s="63">
        <f>J17*$J$4</f>
        <v>0</v>
      </c>
      <c r="K18" s="84">
        <f>K17*$K$4</f>
        <v>0</v>
      </c>
      <c r="L18" s="61" t="s">
        <v>66</v>
      </c>
      <c r="M18" s="146"/>
      <c r="N18" s="158"/>
      <c r="O18" s="146"/>
    </row>
    <row r="19" spans="1:15" ht="18" customHeight="1">
      <c r="A19" s="153"/>
      <c r="B19" s="151"/>
      <c r="C19" s="36"/>
      <c r="D19" s="60"/>
      <c r="E19" s="60"/>
      <c r="F19" s="61" t="s">
        <v>61</v>
      </c>
      <c r="G19" s="36"/>
      <c r="H19" s="36"/>
      <c r="I19" s="36"/>
      <c r="J19" s="36"/>
      <c r="K19" s="83"/>
      <c r="L19" s="61" t="s">
        <v>65</v>
      </c>
      <c r="M19" s="146">
        <f>SUM(C20:E20,G20:K20)</f>
        <v>0</v>
      </c>
      <c r="N19" s="158"/>
      <c r="O19" s="146">
        <f>N19-M19</f>
        <v>0</v>
      </c>
    </row>
    <row r="20" spans="1:15" ht="18" customHeight="1">
      <c r="A20" s="153"/>
      <c r="B20" s="151"/>
      <c r="C20" s="62">
        <f>C19*$C$4</f>
        <v>0</v>
      </c>
      <c r="D20" s="62">
        <f>D19*$D$4</f>
        <v>0</v>
      </c>
      <c r="E20" s="62">
        <f>E19*$E$4</f>
        <v>0</v>
      </c>
      <c r="F20" s="61" t="s">
        <v>8</v>
      </c>
      <c r="G20" s="63">
        <f>G19*$F$4</f>
        <v>0</v>
      </c>
      <c r="H20" s="63">
        <f>H19*$H$4</f>
        <v>0</v>
      </c>
      <c r="I20" s="63">
        <f>I19*$I$4</f>
        <v>0</v>
      </c>
      <c r="J20" s="63">
        <f>J19*$J$4</f>
        <v>0</v>
      </c>
      <c r="K20" s="84">
        <f>K19*$K$4</f>
        <v>0</v>
      </c>
      <c r="L20" s="61" t="s">
        <v>66</v>
      </c>
      <c r="M20" s="146"/>
      <c r="N20" s="158"/>
      <c r="O20" s="146"/>
    </row>
    <row r="21" spans="1:15" ht="18" customHeight="1">
      <c r="A21" s="153"/>
      <c r="B21" s="151"/>
      <c r="C21" s="36"/>
      <c r="D21" s="60"/>
      <c r="E21" s="60"/>
      <c r="F21" s="61" t="s">
        <v>61</v>
      </c>
      <c r="G21" s="36"/>
      <c r="H21" s="36"/>
      <c r="I21" s="36"/>
      <c r="J21" s="36"/>
      <c r="K21" s="83"/>
      <c r="L21" s="61" t="s">
        <v>65</v>
      </c>
      <c r="M21" s="146">
        <f>SUM(C22:E22,G22:K22)</f>
        <v>0</v>
      </c>
      <c r="N21" s="158"/>
      <c r="O21" s="146">
        <f>N21-M21</f>
        <v>0</v>
      </c>
    </row>
    <row r="22" spans="1:15" ht="18" customHeight="1">
      <c r="A22" s="153"/>
      <c r="B22" s="151"/>
      <c r="C22" s="62">
        <f>C21*$C$4</f>
        <v>0</v>
      </c>
      <c r="D22" s="62">
        <f>D21*$D$4</f>
        <v>0</v>
      </c>
      <c r="E22" s="62">
        <f>E21*$E$4</f>
        <v>0</v>
      </c>
      <c r="F22" s="61" t="s">
        <v>8</v>
      </c>
      <c r="G22" s="63">
        <f>G21*$F$4</f>
        <v>0</v>
      </c>
      <c r="H22" s="63">
        <f>H21*$H$4</f>
        <v>0</v>
      </c>
      <c r="I22" s="63">
        <f>I21*$I$4</f>
        <v>0</v>
      </c>
      <c r="J22" s="63">
        <f>J21*$J$4</f>
        <v>0</v>
      </c>
      <c r="K22" s="84">
        <f>K21*$K$4</f>
        <v>0</v>
      </c>
      <c r="L22" s="61" t="s">
        <v>66</v>
      </c>
      <c r="M22" s="146"/>
      <c r="N22" s="158"/>
      <c r="O22" s="146"/>
    </row>
    <row r="23" spans="1:15" ht="18" customHeight="1">
      <c r="A23" s="153"/>
      <c r="B23" s="151"/>
      <c r="C23" s="36"/>
      <c r="D23" s="60"/>
      <c r="E23" s="60"/>
      <c r="F23" s="61" t="s">
        <v>61</v>
      </c>
      <c r="G23" s="36"/>
      <c r="H23" s="36"/>
      <c r="I23" s="36"/>
      <c r="J23" s="36"/>
      <c r="K23" s="83"/>
      <c r="L23" s="61" t="s">
        <v>65</v>
      </c>
      <c r="M23" s="146">
        <f>SUM(C24:E24,G24:K24)</f>
        <v>0</v>
      </c>
      <c r="N23" s="158"/>
      <c r="O23" s="146">
        <f>N23-M23</f>
        <v>0</v>
      </c>
    </row>
    <row r="24" spans="1:15" ht="18" customHeight="1">
      <c r="A24" s="153"/>
      <c r="B24" s="151"/>
      <c r="C24" s="62">
        <f>C23*$C$4</f>
        <v>0</v>
      </c>
      <c r="D24" s="62">
        <f>D23*$D$4</f>
        <v>0</v>
      </c>
      <c r="E24" s="62">
        <f>E23*$E$4</f>
        <v>0</v>
      </c>
      <c r="F24" s="61" t="s">
        <v>8</v>
      </c>
      <c r="G24" s="63">
        <f>G23*$F$4</f>
        <v>0</v>
      </c>
      <c r="H24" s="63">
        <f>H23*$H$4</f>
        <v>0</v>
      </c>
      <c r="I24" s="63">
        <f>I23*$I$4</f>
        <v>0</v>
      </c>
      <c r="J24" s="63">
        <f>J23*$J$4</f>
        <v>0</v>
      </c>
      <c r="K24" s="84">
        <f>K23*$K$4</f>
        <v>0</v>
      </c>
      <c r="L24" s="61" t="s">
        <v>66</v>
      </c>
      <c r="M24" s="146"/>
      <c r="N24" s="158"/>
      <c r="O24" s="146"/>
    </row>
    <row r="25" spans="1:15" ht="18" customHeight="1">
      <c r="A25" s="153"/>
      <c r="B25" s="151"/>
      <c r="C25" s="36"/>
      <c r="D25" s="60"/>
      <c r="E25" s="60"/>
      <c r="F25" s="61" t="s">
        <v>61</v>
      </c>
      <c r="G25" s="36"/>
      <c r="H25" s="36"/>
      <c r="I25" s="36"/>
      <c r="J25" s="36"/>
      <c r="K25" s="83"/>
      <c r="L25" s="61" t="s">
        <v>65</v>
      </c>
      <c r="M25" s="146">
        <f>SUM(C26:E26,G26:K26)</f>
        <v>0</v>
      </c>
      <c r="N25" s="158"/>
      <c r="O25" s="146">
        <f>N25-M25</f>
        <v>0</v>
      </c>
    </row>
    <row r="26" spans="1:15" ht="18" customHeight="1" thickBot="1">
      <c r="A26" s="153"/>
      <c r="B26" s="157"/>
      <c r="C26" s="68">
        <f>C25*$C$4</f>
        <v>0</v>
      </c>
      <c r="D26" s="68">
        <f>D25*$D$4</f>
        <v>0</v>
      </c>
      <c r="E26" s="68">
        <f>E25*$E$4</f>
        <v>0</v>
      </c>
      <c r="F26" s="69" t="s">
        <v>8</v>
      </c>
      <c r="G26" s="70">
        <f>G25*$F$4</f>
        <v>0</v>
      </c>
      <c r="H26" s="70">
        <f>H25*$H$4</f>
        <v>0</v>
      </c>
      <c r="I26" s="70">
        <f>I25*$I$4</f>
        <v>0</v>
      </c>
      <c r="J26" s="70">
        <f>J25*$J$4</f>
        <v>0</v>
      </c>
      <c r="K26" s="85">
        <f>K25*$K$4</f>
        <v>0</v>
      </c>
      <c r="L26" s="69" t="s">
        <v>66</v>
      </c>
      <c r="M26" s="159"/>
      <c r="N26" s="160"/>
      <c r="O26" s="159"/>
    </row>
    <row r="27" spans="1:15" ht="18" customHeight="1" thickTop="1">
      <c r="A27" s="153"/>
      <c r="B27" s="79" t="s">
        <v>32</v>
      </c>
      <c r="C27" s="71">
        <f t="shared" ref="C27:E28" si="0">SUM(C5,C7,C9,C11,C13,C15,C17,C19,C21,C23,C25)</f>
        <v>0</v>
      </c>
      <c r="D27" s="71">
        <f t="shared" si="0"/>
        <v>0</v>
      </c>
      <c r="E27" s="71">
        <f t="shared" si="0"/>
        <v>0</v>
      </c>
      <c r="F27" s="72" t="s">
        <v>61</v>
      </c>
      <c r="G27" s="73">
        <f t="shared" ref="G27:K28" si="1">SUM(G5,G7,G9,G11,G13,G15,G17,G19,G21,G23,G25)</f>
        <v>0</v>
      </c>
      <c r="H27" s="71">
        <f t="shared" si="1"/>
        <v>0</v>
      </c>
      <c r="I27" s="71">
        <f t="shared" si="1"/>
        <v>0</v>
      </c>
      <c r="J27" s="71">
        <f t="shared" si="1"/>
        <v>0</v>
      </c>
      <c r="K27" s="71">
        <f t="shared" si="1"/>
        <v>0</v>
      </c>
      <c r="L27" s="74" t="s">
        <v>65</v>
      </c>
      <c r="M27" s="150">
        <f>SUM(M5:M26)</f>
        <v>0</v>
      </c>
      <c r="N27" s="150">
        <f>SUM(N5:N26)</f>
        <v>0</v>
      </c>
      <c r="O27" s="150">
        <f>SUM(O5:O26)</f>
        <v>0</v>
      </c>
    </row>
    <row r="28" spans="1:15" ht="18" customHeight="1">
      <c r="A28" s="153"/>
      <c r="B28" s="80" t="s">
        <v>56</v>
      </c>
      <c r="C28" s="62">
        <f t="shared" si="0"/>
        <v>0</v>
      </c>
      <c r="D28" s="62">
        <f t="shared" si="0"/>
        <v>0</v>
      </c>
      <c r="E28" s="62">
        <f t="shared" si="0"/>
        <v>0</v>
      </c>
      <c r="F28" s="61" t="s">
        <v>8</v>
      </c>
      <c r="G28" s="62">
        <f t="shared" si="1"/>
        <v>0</v>
      </c>
      <c r="H28" s="62">
        <f t="shared" si="1"/>
        <v>0</v>
      </c>
      <c r="I28" s="62">
        <f t="shared" si="1"/>
        <v>0</v>
      </c>
      <c r="J28" s="62">
        <f t="shared" si="1"/>
        <v>0</v>
      </c>
      <c r="K28" s="62">
        <f t="shared" si="1"/>
        <v>0</v>
      </c>
      <c r="L28" s="67" t="s">
        <v>8</v>
      </c>
      <c r="M28" s="146"/>
      <c r="N28" s="146"/>
      <c r="O28" s="146"/>
    </row>
    <row r="29" spans="1:15" ht="8.1" customHeight="1">
      <c r="A29" s="153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76"/>
      <c r="O29" s="76"/>
    </row>
    <row r="30" spans="1:15" ht="18" customHeight="1">
      <c r="A30" s="153"/>
      <c r="B30" s="81" t="s">
        <v>31</v>
      </c>
      <c r="C30" s="64">
        <f t="shared" ref="C30:E31" si="2">C27</f>
        <v>0</v>
      </c>
      <c r="D30" s="64">
        <f t="shared" si="2"/>
        <v>0</v>
      </c>
      <c r="E30" s="64">
        <f t="shared" si="2"/>
        <v>0</v>
      </c>
      <c r="F30" s="77" t="s">
        <v>62</v>
      </c>
      <c r="G30" s="64">
        <f t="shared" ref="G30:I31" si="3">G27</f>
        <v>0</v>
      </c>
      <c r="H30" s="64">
        <f t="shared" si="3"/>
        <v>0</v>
      </c>
      <c r="I30" s="64">
        <f t="shared" si="3"/>
        <v>0</v>
      </c>
      <c r="J30" s="64">
        <f t="shared" ref="J30:O30" si="4">J27</f>
        <v>0</v>
      </c>
      <c r="K30" s="64">
        <f>K27</f>
        <v>0</v>
      </c>
      <c r="L30" s="77" t="s">
        <v>64</v>
      </c>
      <c r="M30" s="146">
        <f>M27</f>
        <v>0</v>
      </c>
      <c r="N30" s="146">
        <f t="shared" si="4"/>
        <v>0</v>
      </c>
      <c r="O30" s="146">
        <f t="shared" si="4"/>
        <v>0</v>
      </c>
    </row>
    <row r="31" spans="1:15" ht="18" customHeight="1">
      <c r="A31" s="154"/>
      <c r="B31" s="82" t="s">
        <v>57</v>
      </c>
      <c r="C31" s="62">
        <f t="shared" si="2"/>
        <v>0</v>
      </c>
      <c r="D31" s="62">
        <f t="shared" si="2"/>
        <v>0</v>
      </c>
      <c r="E31" s="62">
        <f t="shared" si="2"/>
        <v>0</v>
      </c>
      <c r="F31" s="77" t="s">
        <v>63</v>
      </c>
      <c r="G31" s="62">
        <f t="shared" si="3"/>
        <v>0</v>
      </c>
      <c r="H31" s="62">
        <f t="shared" si="3"/>
        <v>0</v>
      </c>
      <c r="I31" s="62">
        <f t="shared" si="3"/>
        <v>0</v>
      </c>
      <c r="J31" s="62">
        <f>J28</f>
        <v>0</v>
      </c>
      <c r="K31" s="62">
        <f>K28</f>
        <v>0</v>
      </c>
      <c r="L31" s="77" t="s">
        <v>63</v>
      </c>
      <c r="M31" s="146"/>
      <c r="N31" s="146"/>
      <c r="O31" s="146"/>
    </row>
    <row r="32" spans="1:15" ht="18" customHeight="1">
      <c r="A32" s="26"/>
      <c r="B32" s="27"/>
      <c r="C32" s="28"/>
      <c r="D32" s="28"/>
      <c r="E32" s="28"/>
      <c r="F32" s="29"/>
      <c r="G32" s="28"/>
      <c r="H32" s="28"/>
      <c r="I32" s="28"/>
      <c r="J32" s="28"/>
      <c r="K32" s="28"/>
      <c r="L32" s="29"/>
      <c r="M32" s="30"/>
      <c r="N32" s="30"/>
      <c r="O32" s="31"/>
    </row>
    <row r="33" spans="7:13">
      <c r="G33" s="6"/>
      <c r="M33" s="7"/>
    </row>
    <row r="35" spans="7:13">
      <c r="H35" s="7"/>
    </row>
  </sheetData>
  <sheetProtection algorithmName="SHA-512" hashValue="YzO7yGPn0oBsvWP+6ZLbmU6YbZv0wwKAak2u0R/iDtBxCfMopPOaV72vGI6EaHAVkuApmT2z8ghduUaObK8C3w==" saltValue="/8v8hpc4HjAziJ884goxLg==" spinCount="100000" sheet="1" selectLockedCells="1"/>
  <customSheetViews>
    <customSheetView guid="{D1B1D4C4-00EE-4F15-AF85-A94551588B50}" hiddenColumns="1" showRuler="0">
      <selection activeCell="P6" activeCellId="11" sqref="H5 H6 I5 I6 K5 K6 M5 M6 N5 N6 P5 P6"/>
      <pageMargins left="0" right="0" top="0" bottom="0" header="0" footer="0"/>
      <printOptions horizontalCentered="1" verticalCentered="1" gridLines="1"/>
      <pageSetup paperSize="9" orientation="landscape" horizontalDpi="360" verticalDpi="360" r:id="rId1"/>
      <headerFooter alignWithMargins="0"/>
    </customSheetView>
    <customSheetView guid="{8EF05452-EF93-4DA0-848C-707670E56081}" hiddenColumns="1" showRuler="0">
      <pageMargins left="0" right="0" top="0" bottom="0" header="0" footer="0"/>
      <printOptions horizontalCentered="1" verticalCentered="1" gridLines="1"/>
      <pageSetup paperSize="9" orientation="landscape" horizontalDpi="360" verticalDpi="360" r:id="rId2"/>
      <headerFooter alignWithMargins="0"/>
    </customSheetView>
    <customSheetView guid="{6945B740-7B35-11D9-B015-000C55FF908A}" scale="90" hiddenColumns="1" showRuler="0" topLeftCell="A2">
      <selection activeCell="A2" sqref="A2"/>
      <pageMargins left="0" right="0" top="0" bottom="0" header="0" footer="0"/>
      <printOptions horizontalCentered="1" verticalCentered="1" gridLines="1"/>
      <pageSetup paperSize="9" scale="97" orientation="landscape" horizontalDpi="360" verticalDpi="360" r:id="rId3"/>
      <headerFooter alignWithMargins="0"/>
    </customSheetView>
  </customSheetViews>
  <mergeCells count="66">
    <mergeCell ref="F4:G4"/>
    <mergeCell ref="F2:H2"/>
    <mergeCell ref="I2:J2"/>
    <mergeCell ref="K1:L3"/>
    <mergeCell ref="F1:J1"/>
    <mergeCell ref="K4:L4"/>
    <mergeCell ref="O21:O22"/>
    <mergeCell ref="B19:B20"/>
    <mergeCell ref="M19:M20"/>
    <mergeCell ref="B13:B14"/>
    <mergeCell ref="M13:M14"/>
    <mergeCell ref="N13:N14"/>
    <mergeCell ref="O13:O14"/>
    <mergeCell ref="O19:O20"/>
    <mergeCell ref="B15:B16"/>
    <mergeCell ref="M15:M16"/>
    <mergeCell ref="N15:N16"/>
    <mergeCell ref="O15:O16"/>
    <mergeCell ref="M17:M18"/>
    <mergeCell ref="N17:N18"/>
    <mergeCell ref="O17:O18"/>
    <mergeCell ref="M25:M26"/>
    <mergeCell ref="N25:N26"/>
    <mergeCell ref="O25:O26"/>
    <mergeCell ref="B23:B24"/>
    <mergeCell ref="M23:M24"/>
    <mergeCell ref="N23:N24"/>
    <mergeCell ref="O23:O24"/>
    <mergeCell ref="M5:M6"/>
    <mergeCell ref="M7:M8"/>
    <mergeCell ref="N7:N8"/>
    <mergeCell ref="O7:O8"/>
    <mergeCell ref="N11:N12"/>
    <mergeCell ref="O11:O12"/>
    <mergeCell ref="A1:A31"/>
    <mergeCell ref="C1:E1"/>
    <mergeCell ref="E2:E3"/>
    <mergeCell ref="M30:M31"/>
    <mergeCell ref="N30:N31"/>
    <mergeCell ref="B25:B26"/>
    <mergeCell ref="M9:M10"/>
    <mergeCell ref="N9:N10"/>
    <mergeCell ref="C2:C3"/>
    <mergeCell ref="D2:D3"/>
    <mergeCell ref="B21:B22"/>
    <mergeCell ref="M21:M22"/>
    <mergeCell ref="N21:N22"/>
    <mergeCell ref="N19:N20"/>
    <mergeCell ref="M11:M12"/>
    <mergeCell ref="N5:N6"/>
    <mergeCell ref="O30:O31"/>
    <mergeCell ref="F3:G3"/>
    <mergeCell ref="B1:B3"/>
    <mergeCell ref="M1:M3"/>
    <mergeCell ref="N1:N3"/>
    <mergeCell ref="O1:O3"/>
    <mergeCell ref="O27:O28"/>
    <mergeCell ref="B5:B6"/>
    <mergeCell ref="B7:B8"/>
    <mergeCell ref="B9:B10"/>
    <mergeCell ref="B11:B12"/>
    <mergeCell ref="B17:B18"/>
    <mergeCell ref="M27:M28"/>
    <mergeCell ref="N27:N28"/>
    <mergeCell ref="O9:O10"/>
    <mergeCell ref="O5:O6"/>
  </mergeCells>
  <phoneticPr fontId="0" type="noConversion"/>
  <conditionalFormatting sqref="O5:O26">
    <cfRule type="cellIs" dxfId="3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4"/>
  <headerFooter alignWithMargins="0">
    <oddHeader>&amp;C&amp;"Arial,Fett"T  S  G  -  H  ü  t  t  e  n  a  b  r  e  c  h  n  u  n  g  -  S  t  a  n  d  :  M  a  i  2  0  1  8</oddHeader>
  </headerFooter>
  <ignoredErrors>
    <ignoredError sqref="I6 I8:I24 I26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5"/>
  <sheetViews>
    <sheetView view="pageLayout" zoomScaleNormal="100" workbookViewId="0">
      <selection activeCell="B5" sqref="B5:B6"/>
    </sheetView>
  </sheetViews>
  <sheetFormatPr baseColWidth="10" defaultColWidth="11.42578125" defaultRowHeight="12.75"/>
  <cols>
    <col min="1" max="1" width="3.7109375" style="1" customWidth="1"/>
    <col min="2" max="2" width="21.7109375" style="1" customWidth="1"/>
    <col min="3" max="4" width="16.7109375" style="1" customWidth="1"/>
    <col min="5" max="5" width="15.5703125" style="1" customWidth="1"/>
    <col min="6" max="6" width="3" style="1" customWidth="1"/>
    <col min="7" max="10" width="7.7109375" style="1" customWidth="1"/>
    <col min="11" max="11" width="6.7109375" style="1" customWidth="1"/>
    <col min="12" max="12" width="3" style="1" customWidth="1"/>
    <col min="13" max="15" width="7.7109375" style="1" customWidth="1"/>
    <col min="16" max="16" width="8.7109375" style="1" customWidth="1"/>
    <col min="17" max="16384" width="11.42578125" style="1"/>
  </cols>
  <sheetData>
    <row r="1" spans="1:15" ht="20.100000000000001" customHeight="1">
      <c r="A1" s="152" t="s">
        <v>30</v>
      </c>
      <c r="B1" s="148" t="s">
        <v>10</v>
      </c>
      <c r="C1" s="155" t="s">
        <v>29</v>
      </c>
      <c r="D1" s="155"/>
      <c r="E1" s="155"/>
      <c r="F1" s="155" t="s">
        <v>0</v>
      </c>
      <c r="G1" s="155"/>
      <c r="H1" s="155"/>
      <c r="I1" s="155"/>
      <c r="J1" s="155"/>
      <c r="K1" s="163" t="s">
        <v>82</v>
      </c>
      <c r="L1" s="164"/>
      <c r="M1" s="149" t="s">
        <v>2</v>
      </c>
      <c r="N1" s="149" t="s">
        <v>3</v>
      </c>
      <c r="O1" s="149" t="s">
        <v>4</v>
      </c>
    </row>
    <row r="2" spans="1:15" ht="20.100000000000001" customHeight="1">
      <c r="A2" s="153"/>
      <c r="B2" s="148"/>
      <c r="C2" s="156" t="s">
        <v>36</v>
      </c>
      <c r="D2" s="156" t="s">
        <v>47</v>
      </c>
      <c r="E2" s="156" t="s">
        <v>35</v>
      </c>
      <c r="F2" s="147" t="s">
        <v>75</v>
      </c>
      <c r="G2" s="147"/>
      <c r="H2" s="147"/>
      <c r="I2" s="162" t="s">
        <v>1</v>
      </c>
      <c r="J2" s="162"/>
      <c r="K2" s="165"/>
      <c r="L2" s="166"/>
      <c r="M2" s="149"/>
      <c r="N2" s="149"/>
      <c r="O2" s="149"/>
    </row>
    <row r="3" spans="1:15" ht="20.100000000000001" customHeight="1">
      <c r="A3" s="153"/>
      <c r="B3" s="148"/>
      <c r="C3" s="156"/>
      <c r="D3" s="156"/>
      <c r="E3" s="156"/>
      <c r="F3" s="147" t="s">
        <v>54</v>
      </c>
      <c r="G3" s="147"/>
      <c r="H3" s="56" t="s">
        <v>55</v>
      </c>
      <c r="I3" s="56" t="s">
        <v>54</v>
      </c>
      <c r="J3" s="56" t="s">
        <v>55</v>
      </c>
      <c r="K3" s="167"/>
      <c r="L3" s="168"/>
      <c r="M3" s="149"/>
      <c r="N3" s="149"/>
      <c r="O3" s="149"/>
    </row>
    <row r="4" spans="1:15" ht="18" customHeight="1">
      <c r="A4" s="153"/>
      <c r="B4" s="78" t="s">
        <v>25</v>
      </c>
      <c r="C4" s="57">
        <f>Gesamt!D13</f>
        <v>2</v>
      </c>
      <c r="D4" s="57">
        <f>Gesamt!D14</f>
        <v>1.5</v>
      </c>
      <c r="E4" s="57">
        <f>Gesamt!D15</f>
        <v>8.5</v>
      </c>
      <c r="F4" s="161">
        <f>Gesamt!D19</f>
        <v>7</v>
      </c>
      <c r="G4" s="161"/>
      <c r="H4" s="58">
        <f>Gesamt!D20</f>
        <v>10</v>
      </c>
      <c r="I4" s="58">
        <f>Gesamt!D21</f>
        <v>11</v>
      </c>
      <c r="J4" s="58">
        <v>15</v>
      </c>
      <c r="K4" s="169">
        <f>Gesamt!D26</f>
        <v>4</v>
      </c>
      <c r="L4" s="169"/>
      <c r="M4" s="59" t="s">
        <v>50</v>
      </c>
      <c r="N4" s="59" t="s">
        <v>50</v>
      </c>
      <c r="O4" s="59" t="s">
        <v>50</v>
      </c>
    </row>
    <row r="5" spans="1:15" ht="18" customHeight="1">
      <c r="A5" s="153"/>
      <c r="B5" s="151"/>
      <c r="C5" s="36"/>
      <c r="D5" s="60"/>
      <c r="E5" s="60"/>
      <c r="F5" s="61" t="s">
        <v>61</v>
      </c>
      <c r="G5" s="36"/>
      <c r="H5" s="36"/>
      <c r="I5" s="36"/>
      <c r="J5" s="36"/>
      <c r="K5" s="83"/>
      <c r="L5" s="61" t="s">
        <v>65</v>
      </c>
      <c r="M5" s="146">
        <f>SUM(C6:E6,G6,H6,I6,J6, K6)</f>
        <v>0</v>
      </c>
      <c r="N5" s="158"/>
      <c r="O5" s="146">
        <f>N5-M5</f>
        <v>0</v>
      </c>
    </row>
    <row r="6" spans="1:15" ht="18" customHeight="1">
      <c r="A6" s="153"/>
      <c r="B6" s="151"/>
      <c r="C6" s="62">
        <f>C5*$C$4</f>
        <v>0</v>
      </c>
      <c r="D6" s="62">
        <f>D5*$D$4</f>
        <v>0</v>
      </c>
      <c r="E6" s="62">
        <f>E5*$E$4</f>
        <v>0</v>
      </c>
      <c r="F6" s="61" t="s">
        <v>8</v>
      </c>
      <c r="G6" s="63">
        <f>G5*$F$4</f>
        <v>0</v>
      </c>
      <c r="H6" s="63">
        <f>H5*$H$4</f>
        <v>0</v>
      </c>
      <c r="I6" s="63">
        <f>I5*$I$4</f>
        <v>0</v>
      </c>
      <c r="J6" s="63">
        <f>J5*$J$4</f>
        <v>0</v>
      </c>
      <c r="K6" s="84">
        <f>K5*$K$4</f>
        <v>0</v>
      </c>
      <c r="L6" s="61" t="s">
        <v>66</v>
      </c>
      <c r="M6" s="146"/>
      <c r="N6" s="158"/>
      <c r="O6" s="146"/>
    </row>
    <row r="7" spans="1:15" ht="18" customHeight="1">
      <c r="A7" s="153"/>
      <c r="B7" s="151"/>
      <c r="C7" s="36"/>
      <c r="D7" s="60"/>
      <c r="E7" s="60"/>
      <c r="F7" s="61" t="s">
        <v>61</v>
      </c>
      <c r="G7" s="36"/>
      <c r="H7" s="36"/>
      <c r="I7" s="36"/>
      <c r="J7" s="36"/>
      <c r="K7" s="83"/>
      <c r="L7" s="61" t="s">
        <v>65</v>
      </c>
      <c r="M7" s="146">
        <f>SUM(C8:E8,G8:K8)</f>
        <v>0</v>
      </c>
      <c r="N7" s="158"/>
      <c r="O7" s="146">
        <f>N7-M7</f>
        <v>0</v>
      </c>
    </row>
    <row r="8" spans="1:15" ht="18" customHeight="1">
      <c r="A8" s="153"/>
      <c r="B8" s="151"/>
      <c r="C8" s="62">
        <f>C7*$C$4</f>
        <v>0</v>
      </c>
      <c r="D8" s="62">
        <f>D7*$D$4</f>
        <v>0</v>
      </c>
      <c r="E8" s="62">
        <f>E7*$E$4</f>
        <v>0</v>
      </c>
      <c r="F8" s="61" t="s">
        <v>8</v>
      </c>
      <c r="G8" s="63">
        <f>G7*$F$4</f>
        <v>0</v>
      </c>
      <c r="H8" s="63">
        <f>H7*$H$4</f>
        <v>0</v>
      </c>
      <c r="I8" s="63">
        <f>I7*$I$4</f>
        <v>0</v>
      </c>
      <c r="J8" s="63">
        <f>J7*$J$4</f>
        <v>0</v>
      </c>
      <c r="K8" s="84">
        <f>K7*$K$4</f>
        <v>0</v>
      </c>
      <c r="L8" s="61" t="s">
        <v>66</v>
      </c>
      <c r="M8" s="146"/>
      <c r="N8" s="158"/>
      <c r="O8" s="146"/>
    </row>
    <row r="9" spans="1:15" ht="18" customHeight="1">
      <c r="A9" s="153"/>
      <c r="B9" s="151"/>
      <c r="C9" s="36"/>
      <c r="D9" s="60"/>
      <c r="E9" s="60"/>
      <c r="F9" s="61" t="s">
        <v>61</v>
      </c>
      <c r="G9" s="36"/>
      <c r="H9" s="36"/>
      <c r="I9" s="36"/>
      <c r="J9" s="36"/>
      <c r="K9" s="83"/>
      <c r="L9" s="61" t="s">
        <v>65</v>
      </c>
      <c r="M9" s="146">
        <f>SUM(C10:E10,G10:K10)</f>
        <v>0</v>
      </c>
      <c r="N9" s="158"/>
      <c r="O9" s="146">
        <f>N9-M9</f>
        <v>0</v>
      </c>
    </row>
    <row r="10" spans="1:15" ht="18" customHeight="1">
      <c r="A10" s="153"/>
      <c r="B10" s="151"/>
      <c r="C10" s="62">
        <f>C9*$C$4</f>
        <v>0</v>
      </c>
      <c r="D10" s="62">
        <f>D9*$D$4</f>
        <v>0</v>
      </c>
      <c r="E10" s="62">
        <f>E9*$E$4</f>
        <v>0</v>
      </c>
      <c r="F10" s="61" t="s">
        <v>8</v>
      </c>
      <c r="G10" s="63">
        <f>G9*$F$4</f>
        <v>0</v>
      </c>
      <c r="H10" s="63">
        <f>H9*$H$4</f>
        <v>0</v>
      </c>
      <c r="I10" s="63">
        <f>I9*$I$4</f>
        <v>0</v>
      </c>
      <c r="J10" s="63">
        <f>J9*$J$4</f>
        <v>0</v>
      </c>
      <c r="K10" s="84">
        <f>K9*$K$4</f>
        <v>0</v>
      </c>
      <c r="L10" s="61" t="s">
        <v>66</v>
      </c>
      <c r="M10" s="146"/>
      <c r="N10" s="158"/>
      <c r="O10" s="146"/>
    </row>
    <row r="11" spans="1:15" ht="18" customHeight="1">
      <c r="A11" s="153"/>
      <c r="B11" s="151"/>
      <c r="C11" s="36"/>
      <c r="D11" s="60"/>
      <c r="E11" s="60"/>
      <c r="F11" s="61" t="s">
        <v>61</v>
      </c>
      <c r="G11" s="36"/>
      <c r="H11" s="36"/>
      <c r="I11" s="36"/>
      <c r="J11" s="36"/>
      <c r="K11" s="83"/>
      <c r="L11" s="61" t="s">
        <v>65</v>
      </c>
      <c r="M11" s="146">
        <f>SUM(C12:E12,G12:K12)</f>
        <v>0</v>
      </c>
      <c r="N11" s="158"/>
      <c r="O11" s="146">
        <f>N11-M11</f>
        <v>0</v>
      </c>
    </row>
    <row r="12" spans="1:15" ht="18" customHeight="1">
      <c r="A12" s="153"/>
      <c r="B12" s="151"/>
      <c r="C12" s="62">
        <f>C11*$C$4</f>
        <v>0</v>
      </c>
      <c r="D12" s="62">
        <f>D11*$D$4</f>
        <v>0</v>
      </c>
      <c r="E12" s="62">
        <f>E11*$E$4</f>
        <v>0</v>
      </c>
      <c r="F12" s="61" t="s">
        <v>8</v>
      </c>
      <c r="G12" s="63">
        <f>G11*$F$4</f>
        <v>0</v>
      </c>
      <c r="H12" s="63">
        <f>H11*$H$4</f>
        <v>0</v>
      </c>
      <c r="I12" s="63">
        <f>I11*$I$4</f>
        <v>0</v>
      </c>
      <c r="J12" s="63">
        <f>J11*$J$4</f>
        <v>0</v>
      </c>
      <c r="K12" s="84">
        <f>K11*$K$4</f>
        <v>0</v>
      </c>
      <c r="L12" s="61" t="s">
        <v>66</v>
      </c>
      <c r="M12" s="146"/>
      <c r="N12" s="158"/>
      <c r="O12" s="146"/>
    </row>
    <row r="13" spans="1:15" ht="18" customHeight="1">
      <c r="A13" s="153"/>
      <c r="B13" s="151"/>
      <c r="C13" s="36"/>
      <c r="D13" s="60"/>
      <c r="E13" s="60"/>
      <c r="F13" s="61" t="s">
        <v>61</v>
      </c>
      <c r="G13" s="36"/>
      <c r="H13" s="36"/>
      <c r="I13" s="36"/>
      <c r="J13" s="36"/>
      <c r="K13" s="83"/>
      <c r="L13" s="61" t="s">
        <v>65</v>
      </c>
      <c r="M13" s="146">
        <f>SUM(C14:E14,G14:K14)</f>
        <v>0</v>
      </c>
      <c r="N13" s="158"/>
      <c r="O13" s="146">
        <f>N13-M13</f>
        <v>0</v>
      </c>
    </row>
    <row r="14" spans="1:15" ht="18" customHeight="1">
      <c r="A14" s="153"/>
      <c r="B14" s="151"/>
      <c r="C14" s="62">
        <f>C13*$C$4</f>
        <v>0</v>
      </c>
      <c r="D14" s="62">
        <f>D13*$D$4</f>
        <v>0</v>
      </c>
      <c r="E14" s="62">
        <f>E13*$E$4</f>
        <v>0</v>
      </c>
      <c r="F14" s="61" t="s">
        <v>8</v>
      </c>
      <c r="G14" s="63">
        <f>G13*$F$4</f>
        <v>0</v>
      </c>
      <c r="H14" s="63">
        <f>H13*$H$4</f>
        <v>0</v>
      </c>
      <c r="I14" s="63">
        <f>I13*$I$4</f>
        <v>0</v>
      </c>
      <c r="J14" s="63">
        <f>J13*$J$4</f>
        <v>0</v>
      </c>
      <c r="K14" s="84">
        <f>K13*$K$4</f>
        <v>0</v>
      </c>
      <c r="L14" s="61" t="s">
        <v>66</v>
      </c>
      <c r="M14" s="146"/>
      <c r="N14" s="158"/>
      <c r="O14" s="146"/>
    </row>
    <row r="15" spans="1:15" ht="18" customHeight="1">
      <c r="A15" s="153"/>
      <c r="B15" s="151"/>
      <c r="C15" s="36"/>
      <c r="D15" s="60"/>
      <c r="E15" s="60"/>
      <c r="F15" s="61" t="s">
        <v>61</v>
      </c>
      <c r="G15" s="36"/>
      <c r="H15" s="36"/>
      <c r="I15" s="36"/>
      <c r="J15" s="36"/>
      <c r="K15" s="83"/>
      <c r="L15" s="61" t="s">
        <v>65</v>
      </c>
      <c r="M15" s="146">
        <f>SUM(C16:E16,G16:K16)</f>
        <v>0</v>
      </c>
      <c r="N15" s="158"/>
      <c r="O15" s="146">
        <f>N15-M15</f>
        <v>0</v>
      </c>
    </row>
    <row r="16" spans="1:15" ht="18" customHeight="1">
      <c r="A16" s="153"/>
      <c r="B16" s="151"/>
      <c r="C16" s="62">
        <f>C15*$C$4</f>
        <v>0</v>
      </c>
      <c r="D16" s="62">
        <f>D15*$D$4</f>
        <v>0</v>
      </c>
      <c r="E16" s="62">
        <f>E15*$E$4</f>
        <v>0</v>
      </c>
      <c r="F16" s="61" t="s">
        <v>8</v>
      </c>
      <c r="G16" s="63">
        <f>G15*$F$4</f>
        <v>0</v>
      </c>
      <c r="H16" s="63">
        <f>H15*$H$4</f>
        <v>0</v>
      </c>
      <c r="I16" s="63">
        <f>I15*$I$4</f>
        <v>0</v>
      </c>
      <c r="J16" s="63">
        <f>J15*$J$4</f>
        <v>0</v>
      </c>
      <c r="K16" s="84">
        <f>K15*$K$4</f>
        <v>0</v>
      </c>
      <c r="L16" s="61" t="s">
        <v>66</v>
      </c>
      <c r="M16" s="146"/>
      <c r="N16" s="158"/>
      <c r="O16" s="146"/>
    </row>
    <row r="17" spans="1:15" ht="18" customHeight="1">
      <c r="A17" s="153"/>
      <c r="B17" s="151"/>
      <c r="C17" s="36"/>
      <c r="D17" s="60"/>
      <c r="E17" s="60"/>
      <c r="F17" s="61" t="s">
        <v>61</v>
      </c>
      <c r="G17" s="36"/>
      <c r="H17" s="36"/>
      <c r="I17" s="36"/>
      <c r="J17" s="36"/>
      <c r="K17" s="83"/>
      <c r="L17" s="61" t="s">
        <v>65</v>
      </c>
      <c r="M17" s="146">
        <f>SUM(C18:E18,G18:K18)</f>
        <v>0</v>
      </c>
      <c r="N17" s="158"/>
      <c r="O17" s="146">
        <f>N17-M17</f>
        <v>0</v>
      </c>
    </row>
    <row r="18" spans="1:15" ht="18" customHeight="1">
      <c r="A18" s="153"/>
      <c r="B18" s="151"/>
      <c r="C18" s="62">
        <f>C17*$C$4</f>
        <v>0</v>
      </c>
      <c r="D18" s="62">
        <f>D17*$D$4</f>
        <v>0</v>
      </c>
      <c r="E18" s="62">
        <f>E17*$E$4</f>
        <v>0</v>
      </c>
      <c r="F18" s="61" t="s">
        <v>8</v>
      </c>
      <c r="G18" s="63">
        <f>G17*$F$4</f>
        <v>0</v>
      </c>
      <c r="H18" s="63">
        <f>H17*$H$4</f>
        <v>0</v>
      </c>
      <c r="I18" s="63">
        <f>I17*$I$4</f>
        <v>0</v>
      </c>
      <c r="J18" s="63">
        <f>J17*$J$4</f>
        <v>0</v>
      </c>
      <c r="K18" s="84">
        <f>K17*$K$4</f>
        <v>0</v>
      </c>
      <c r="L18" s="61" t="s">
        <v>66</v>
      </c>
      <c r="M18" s="146"/>
      <c r="N18" s="158"/>
      <c r="O18" s="146"/>
    </row>
    <row r="19" spans="1:15" ht="18" customHeight="1">
      <c r="A19" s="153"/>
      <c r="B19" s="151"/>
      <c r="C19" s="36"/>
      <c r="D19" s="60"/>
      <c r="E19" s="60"/>
      <c r="F19" s="61" t="s">
        <v>61</v>
      </c>
      <c r="G19" s="36"/>
      <c r="H19" s="36"/>
      <c r="I19" s="36"/>
      <c r="J19" s="36"/>
      <c r="K19" s="83"/>
      <c r="L19" s="61" t="s">
        <v>65</v>
      </c>
      <c r="M19" s="146">
        <f>SUM(C20:E20,G20:K20)</f>
        <v>0</v>
      </c>
      <c r="N19" s="158"/>
      <c r="O19" s="146">
        <f>N19-M19</f>
        <v>0</v>
      </c>
    </row>
    <row r="20" spans="1:15" ht="18" customHeight="1">
      <c r="A20" s="153"/>
      <c r="B20" s="151"/>
      <c r="C20" s="62">
        <f>C19*$C$4</f>
        <v>0</v>
      </c>
      <c r="D20" s="62">
        <f>D19*$D$4</f>
        <v>0</v>
      </c>
      <c r="E20" s="62">
        <f>E19*$E$4</f>
        <v>0</v>
      </c>
      <c r="F20" s="61" t="s">
        <v>8</v>
      </c>
      <c r="G20" s="63">
        <f>G19*$F$4</f>
        <v>0</v>
      </c>
      <c r="H20" s="63">
        <f>H19*$H$4</f>
        <v>0</v>
      </c>
      <c r="I20" s="63">
        <f>I19*$I$4</f>
        <v>0</v>
      </c>
      <c r="J20" s="63">
        <f>J19*$J$4</f>
        <v>0</v>
      </c>
      <c r="K20" s="84">
        <f>K19*$K$4</f>
        <v>0</v>
      </c>
      <c r="L20" s="61" t="s">
        <v>66</v>
      </c>
      <c r="M20" s="146"/>
      <c r="N20" s="158"/>
      <c r="O20" s="146"/>
    </row>
    <row r="21" spans="1:15" ht="18" customHeight="1">
      <c r="A21" s="153"/>
      <c r="B21" s="151"/>
      <c r="C21" s="36"/>
      <c r="D21" s="60"/>
      <c r="E21" s="60"/>
      <c r="F21" s="61" t="s">
        <v>61</v>
      </c>
      <c r="G21" s="36"/>
      <c r="H21" s="36"/>
      <c r="I21" s="36"/>
      <c r="J21" s="36"/>
      <c r="K21" s="83"/>
      <c r="L21" s="61" t="s">
        <v>65</v>
      </c>
      <c r="M21" s="146">
        <f>SUM(C22:E22,G22:K22)</f>
        <v>0</v>
      </c>
      <c r="N21" s="158"/>
      <c r="O21" s="146">
        <f>N21-M21</f>
        <v>0</v>
      </c>
    </row>
    <row r="22" spans="1:15" ht="18" customHeight="1">
      <c r="A22" s="153"/>
      <c r="B22" s="151"/>
      <c r="C22" s="62">
        <f>C21*$C$4</f>
        <v>0</v>
      </c>
      <c r="D22" s="62">
        <f>D21*$D$4</f>
        <v>0</v>
      </c>
      <c r="E22" s="62">
        <f>E21*$E$4</f>
        <v>0</v>
      </c>
      <c r="F22" s="61" t="s">
        <v>8</v>
      </c>
      <c r="G22" s="63">
        <f>G21*$F$4</f>
        <v>0</v>
      </c>
      <c r="H22" s="63">
        <f>H21*$H$4</f>
        <v>0</v>
      </c>
      <c r="I22" s="63">
        <f>I21*$I$4</f>
        <v>0</v>
      </c>
      <c r="J22" s="63">
        <f>J21*$J$4</f>
        <v>0</v>
      </c>
      <c r="K22" s="84">
        <f>K21*$K$4</f>
        <v>0</v>
      </c>
      <c r="L22" s="61" t="s">
        <v>66</v>
      </c>
      <c r="M22" s="146"/>
      <c r="N22" s="158"/>
      <c r="O22" s="146"/>
    </row>
    <row r="23" spans="1:15" ht="18" customHeight="1">
      <c r="A23" s="153"/>
      <c r="B23" s="151"/>
      <c r="C23" s="36"/>
      <c r="D23" s="60"/>
      <c r="E23" s="60"/>
      <c r="F23" s="61" t="s">
        <v>61</v>
      </c>
      <c r="G23" s="36"/>
      <c r="H23" s="36"/>
      <c r="I23" s="36"/>
      <c r="J23" s="36"/>
      <c r="K23" s="83"/>
      <c r="L23" s="61" t="s">
        <v>65</v>
      </c>
      <c r="M23" s="146">
        <f>SUM(C24:E24,G24:K24)</f>
        <v>0</v>
      </c>
      <c r="N23" s="158"/>
      <c r="O23" s="146">
        <f>N23-M23</f>
        <v>0</v>
      </c>
    </row>
    <row r="24" spans="1:15" ht="18" customHeight="1">
      <c r="A24" s="153"/>
      <c r="B24" s="151"/>
      <c r="C24" s="62">
        <f>C23*$C$4</f>
        <v>0</v>
      </c>
      <c r="D24" s="62">
        <f>D23*$D$4</f>
        <v>0</v>
      </c>
      <c r="E24" s="62">
        <f>E23*$E$4</f>
        <v>0</v>
      </c>
      <c r="F24" s="61" t="s">
        <v>8</v>
      </c>
      <c r="G24" s="63">
        <f>G23*$F$4</f>
        <v>0</v>
      </c>
      <c r="H24" s="63">
        <f>H23*$H$4</f>
        <v>0</v>
      </c>
      <c r="I24" s="63">
        <f>I23*$I$4</f>
        <v>0</v>
      </c>
      <c r="J24" s="63">
        <f>J23*$J$4</f>
        <v>0</v>
      </c>
      <c r="K24" s="84">
        <f>K23*$K$4</f>
        <v>0</v>
      </c>
      <c r="L24" s="61" t="s">
        <v>66</v>
      </c>
      <c r="M24" s="146"/>
      <c r="N24" s="158"/>
      <c r="O24" s="146"/>
    </row>
    <row r="25" spans="1:15" ht="18" customHeight="1">
      <c r="A25" s="153"/>
      <c r="B25" s="151"/>
      <c r="C25" s="36"/>
      <c r="D25" s="60"/>
      <c r="E25" s="60"/>
      <c r="F25" s="61" t="s">
        <v>61</v>
      </c>
      <c r="G25" s="36"/>
      <c r="H25" s="36"/>
      <c r="I25" s="36"/>
      <c r="J25" s="36"/>
      <c r="K25" s="83"/>
      <c r="L25" s="61" t="s">
        <v>65</v>
      </c>
      <c r="M25" s="146">
        <f>SUM(C26:E26,G26:K26)</f>
        <v>0</v>
      </c>
      <c r="N25" s="158"/>
      <c r="O25" s="146">
        <f>N25-M25</f>
        <v>0</v>
      </c>
    </row>
    <row r="26" spans="1:15" ht="18" customHeight="1" thickBot="1">
      <c r="A26" s="153"/>
      <c r="B26" s="157"/>
      <c r="C26" s="68">
        <f>C25*$C$4</f>
        <v>0</v>
      </c>
      <c r="D26" s="68">
        <f>D25*$D$4</f>
        <v>0</v>
      </c>
      <c r="E26" s="68">
        <f>E25*$E$4</f>
        <v>0</v>
      </c>
      <c r="F26" s="69" t="s">
        <v>8</v>
      </c>
      <c r="G26" s="70">
        <f>G25*$F$4</f>
        <v>0</v>
      </c>
      <c r="H26" s="70">
        <f>H25*$H$4</f>
        <v>0</v>
      </c>
      <c r="I26" s="70">
        <f>I25*$I$4</f>
        <v>0</v>
      </c>
      <c r="J26" s="70">
        <f>J25*$J$4</f>
        <v>0</v>
      </c>
      <c r="K26" s="85">
        <f>K25*$K$4</f>
        <v>0</v>
      </c>
      <c r="L26" s="69" t="s">
        <v>66</v>
      </c>
      <c r="M26" s="159"/>
      <c r="N26" s="160"/>
      <c r="O26" s="159"/>
    </row>
    <row r="27" spans="1:15" ht="18" customHeight="1" thickTop="1">
      <c r="A27" s="153"/>
      <c r="B27" s="79" t="s">
        <v>32</v>
      </c>
      <c r="C27" s="71">
        <f t="shared" ref="C27:E28" si="0">SUM(C5,C7,C9,C11,C13,C15,C17,C19,C21,C23,C25)</f>
        <v>0</v>
      </c>
      <c r="D27" s="71">
        <f t="shared" si="0"/>
        <v>0</v>
      </c>
      <c r="E27" s="71">
        <f t="shared" si="0"/>
        <v>0</v>
      </c>
      <c r="F27" s="72" t="s">
        <v>61</v>
      </c>
      <c r="G27" s="73">
        <f>SUM(G5,G7,G9,G11,G13,G15,G17,G19,G21,G23,G25)</f>
        <v>0</v>
      </c>
      <c r="H27" s="71">
        <f>SUM(H5,H7,H9,H11,H13,H15,H17,H19,H21,H23,H25)</f>
        <v>0</v>
      </c>
      <c r="I27" s="71">
        <f t="shared" ref="I27:K28" si="1">SUM(I5,I7,I9,I11,I13,I15,I17,I19,I21,I23,I25)</f>
        <v>0</v>
      </c>
      <c r="J27" s="71">
        <f t="shared" si="1"/>
        <v>0</v>
      </c>
      <c r="K27" s="71">
        <f t="shared" si="1"/>
        <v>0</v>
      </c>
      <c r="L27" s="74" t="s">
        <v>65</v>
      </c>
      <c r="M27" s="150">
        <f>SUM(M5:M26)</f>
        <v>0</v>
      </c>
      <c r="N27" s="150">
        <f>SUM(N5:N26)</f>
        <v>0</v>
      </c>
      <c r="O27" s="150">
        <f>SUM(O5:O26)</f>
        <v>0</v>
      </c>
    </row>
    <row r="28" spans="1:15" ht="18" customHeight="1">
      <c r="A28" s="153"/>
      <c r="B28" s="80" t="s">
        <v>56</v>
      </c>
      <c r="C28" s="62">
        <f t="shared" si="0"/>
        <v>0</v>
      </c>
      <c r="D28" s="62">
        <f t="shared" si="0"/>
        <v>0</v>
      </c>
      <c r="E28" s="62">
        <f t="shared" si="0"/>
        <v>0</v>
      </c>
      <c r="F28" s="61" t="s">
        <v>8</v>
      </c>
      <c r="G28" s="62">
        <f>SUM(G6,G8,G10,G12,G14,G16,G18,G20,G22,G24,G26)</f>
        <v>0</v>
      </c>
      <c r="H28" s="62">
        <f>SUM(H6,H8,H10,H12,H14,H16,H18,H20,H22,H24,H26)</f>
        <v>0</v>
      </c>
      <c r="I28" s="62">
        <f t="shared" si="1"/>
        <v>0</v>
      </c>
      <c r="J28" s="62">
        <f t="shared" si="1"/>
        <v>0</v>
      </c>
      <c r="K28" s="62">
        <f t="shared" si="1"/>
        <v>0</v>
      </c>
      <c r="L28" s="67" t="s">
        <v>8</v>
      </c>
      <c r="M28" s="146"/>
      <c r="N28" s="146"/>
      <c r="O28" s="146"/>
    </row>
    <row r="29" spans="1:15" ht="8.1" customHeight="1">
      <c r="A29" s="153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76"/>
      <c r="O29" s="76"/>
    </row>
    <row r="30" spans="1:15" ht="18" customHeight="1">
      <c r="A30" s="153"/>
      <c r="B30" s="81" t="s">
        <v>80</v>
      </c>
      <c r="C30" s="65">
        <f>C27+Blatt_1!C$30</f>
        <v>0</v>
      </c>
      <c r="D30" s="65">
        <f>D27+Blatt_1!D$30</f>
        <v>0</v>
      </c>
      <c r="E30" s="65">
        <f>E27+Blatt_1!E$30</f>
        <v>0</v>
      </c>
      <c r="F30" s="77" t="s">
        <v>62</v>
      </c>
      <c r="G30" s="66">
        <f>G27+Blatt_1!G$30</f>
        <v>0</v>
      </c>
      <c r="H30" s="65">
        <f>H27+Blatt_1!H$30</f>
        <v>0</v>
      </c>
      <c r="I30" s="65">
        <f>I27+Blatt_1!I$30</f>
        <v>0</v>
      </c>
      <c r="J30" s="65">
        <f>J27+Blatt_1!J$30</f>
        <v>0</v>
      </c>
      <c r="K30" s="65">
        <f>K27+Blatt_1!K30</f>
        <v>0</v>
      </c>
      <c r="L30" s="100" t="s">
        <v>64</v>
      </c>
      <c r="M30" s="146">
        <f>M27+Blatt_1!M30</f>
        <v>0</v>
      </c>
      <c r="N30" s="146">
        <f>N27+Blatt_1!N30</f>
        <v>0</v>
      </c>
      <c r="O30" s="146">
        <f>O27+Blatt_1!O30</f>
        <v>0</v>
      </c>
    </row>
    <row r="31" spans="1:15" ht="18" customHeight="1">
      <c r="A31" s="154"/>
      <c r="B31" s="82" t="s">
        <v>76</v>
      </c>
      <c r="C31" s="62">
        <f>C28+Blatt_1!C$31</f>
        <v>0</v>
      </c>
      <c r="D31" s="62">
        <f>D28+Blatt_1!D$31</f>
        <v>0</v>
      </c>
      <c r="E31" s="62">
        <f>E28+Blatt_1!E$31</f>
        <v>0</v>
      </c>
      <c r="F31" s="77" t="s">
        <v>63</v>
      </c>
      <c r="G31" s="62">
        <f>G28+Blatt_1!G$31</f>
        <v>0</v>
      </c>
      <c r="H31" s="62">
        <f>H28+Blatt_1!H$31</f>
        <v>0</v>
      </c>
      <c r="I31" s="62">
        <f>I28+Blatt_1!I$31</f>
        <v>0</v>
      </c>
      <c r="J31" s="62">
        <f>J28+Blatt_1!J$31</f>
        <v>0</v>
      </c>
      <c r="K31" s="62">
        <f>K28+Blatt_1!K31</f>
        <v>0</v>
      </c>
      <c r="L31" s="100" t="s">
        <v>63</v>
      </c>
      <c r="M31" s="146"/>
      <c r="N31" s="146"/>
      <c r="O31" s="146"/>
    </row>
    <row r="32" spans="1:15" ht="18" customHeight="1">
      <c r="A32" s="26"/>
      <c r="B32" s="27"/>
      <c r="C32" s="28"/>
      <c r="D32" s="28"/>
      <c r="E32" s="28"/>
      <c r="F32" s="29"/>
      <c r="G32" s="28"/>
      <c r="H32" s="28"/>
      <c r="I32" s="28"/>
      <c r="J32" s="28"/>
      <c r="K32" s="28"/>
      <c r="L32" s="29"/>
      <c r="M32" s="30"/>
      <c r="N32" s="30"/>
      <c r="O32" s="31"/>
    </row>
    <row r="33" spans="7:13">
      <c r="G33" s="6"/>
      <c r="M33" s="7"/>
    </row>
    <row r="35" spans="7:13">
      <c r="H35" s="7"/>
    </row>
  </sheetData>
  <sheetProtection algorithmName="SHA-512" hashValue="kDpoJNA0+4uFeLFwevUhcnLP2NXNR91/6vpfnQk8TmDSf2F0mZ1WCMgDQCZKqHX7kypowAgeX+JHCZwwdCz84Q==" saltValue="lNjFXdRU3RbCI+ZIfciSDA==" spinCount="100000" sheet="1" selectLockedCells="1"/>
  <mergeCells count="66">
    <mergeCell ref="M30:M31"/>
    <mergeCell ref="N30:N31"/>
    <mergeCell ref="O30:O31"/>
    <mergeCell ref="B25:B26"/>
    <mergeCell ref="M25:M26"/>
    <mergeCell ref="N25:N26"/>
    <mergeCell ref="O25:O26"/>
    <mergeCell ref="M27:M28"/>
    <mergeCell ref="N27:N28"/>
    <mergeCell ref="O27:O28"/>
    <mergeCell ref="N21:N22"/>
    <mergeCell ref="O21:O22"/>
    <mergeCell ref="B23:B24"/>
    <mergeCell ref="M23:M24"/>
    <mergeCell ref="N23:N24"/>
    <mergeCell ref="O23:O24"/>
    <mergeCell ref="N17:N18"/>
    <mergeCell ref="O17:O18"/>
    <mergeCell ref="B19:B20"/>
    <mergeCell ref="M19:M20"/>
    <mergeCell ref="N19:N20"/>
    <mergeCell ref="O19:O20"/>
    <mergeCell ref="N13:N14"/>
    <mergeCell ref="O13:O14"/>
    <mergeCell ref="B15:B16"/>
    <mergeCell ref="M15:M16"/>
    <mergeCell ref="N15:N16"/>
    <mergeCell ref="O15:O16"/>
    <mergeCell ref="N9:N10"/>
    <mergeCell ref="O9:O10"/>
    <mergeCell ref="B11:B12"/>
    <mergeCell ref="M11:M12"/>
    <mergeCell ref="N11:N12"/>
    <mergeCell ref="O11:O12"/>
    <mergeCell ref="N5:N6"/>
    <mergeCell ref="O5:O6"/>
    <mergeCell ref="B7:B8"/>
    <mergeCell ref="M7:M8"/>
    <mergeCell ref="N7:N8"/>
    <mergeCell ref="O7:O8"/>
    <mergeCell ref="O1:O3"/>
    <mergeCell ref="C2:C3"/>
    <mergeCell ref="D2:D3"/>
    <mergeCell ref="E2:E3"/>
    <mergeCell ref="F2:H2"/>
    <mergeCell ref="I2:J2"/>
    <mergeCell ref="F3:G3"/>
    <mergeCell ref="N1:N3"/>
    <mergeCell ref="F1:J1"/>
    <mergeCell ref="K1:L3"/>
    <mergeCell ref="A1:A31"/>
    <mergeCell ref="B1:B3"/>
    <mergeCell ref="C1:E1"/>
    <mergeCell ref="M1:M3"/>
    <mergeCell ref="F4:G4"/>
    <mergeCell ref="K4:L4"/>
    <mergeCell ref="B5:B6"/>
    <mergeCell ref="M5:M6"/>
    <mergeCell ref="B9:B10"/>
    <mergeCell ref="M9:M10"/>
    <mergeCell ref="B13:B14"/>
    <mergeCell ref="M13:M14"/>
    <mergeCell ref="B17:B18"/>
    <mergeCell ref="M17:M18"/>
    <mergeCell ref="B21:B22"/>
    <mergeCell ref="M21:M22"/>
  </mergeCells>
  <conditionalFormatting sqref="O5:O26">
    <cfRule type="cellIs" dxfId="2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M  a  i  2  0  1  8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O35"/>
  <sheetViews>
    <sheetView view="pageLayout" zoomScaleNormal="100" workbookViewId="0">
      <selection activeCell="B5" sqref="B5:B6"/>
    </sheetView>
  </sheetViews>
  <sheetFormatPr baseColWidth="10" defaultColWidth="11.42578125" defaultRowHeight="12.75"/>
  <cols>
    <col min="1" max="1" width="3.7109375" style="1" customWidth="1"/>
    <col min="2" max="2" width="21.7109375" style="1" customWidth="1"/>
    <col min="3" max="4" width="16.7109375" style="1" customWidth="1"/>
    <col min="5" max="5" width="15.5703125" style="1" customWidth="1"/>
    <col min="6" max="6" width="3" style="1" customWidth="1"/>
    <col min="7" max="10" width="7.7109375" style="1" customWidth="1"/>
    <col min="11" max="11" width="6.7109375" style="1" customWidth="1"/>
    <col min="12" max="12" width="3" style="1" customWidth="1"/>
    <col min="13" max="15" width="7.7109375" style="1" customWidth="1"/>
    <col min="16" max="16" width="8.7109375" style="1" customWidth="1"/>
    <col min="17" max="16384" width="11.42578125" style="1"/>
  </cols>
  <sheetData>
    <row r="1" spans="1:15" ht="20.100000000000001" customHeight="1">
      <c r="A1" s="152" t="s">
        <v>33</v>
      </c>
      <c r="B1" s="148" t="s">
        <v>12</v>
      </c>
      <c r="C1" s="155" t="s">
        <v>29</v>
      </c>
      <c r="D1" s="155"/>
      <c r="E1" s="155"/>
      <c r="F1" s="155" t="s">
        <v>0</v>
      </c>
      <c r="G1" s="155"/>
      <c r="H1" s="155"/>
      <c r="I1" s="155"/>
      <c r="J1" s="155"/>
      <c r="K1" s="163" t="s">
        <v>82</v>
      </c>
      <c r="L1" s="164"/>
      <c r="M1" s="149" t="s">
        <v>2</v>
      </c>
      <c r="N1" s="149" t="s">
        <v>3</v>
      </c>
      <c r="O1" s="149" t="s">
        <v>4</v>
      </c>
    </row>
    <row r="2" spans="1:15" ht="20.100000000000001" customHeight="1">
      <c r="A2" s="153"/>
      <c r="B2" s="148"/>
      <c r="C2" s="156" t="s">
        <v>36</v>
      </c>
      <c r="D2" s="156" t="s">
        <v>47</v>
      </c>
      <c r="E2" s="156" t="s">
        <v>35</v>
      </c>
      <c r="F2" s="147" t="s">
        <v>75</v>
      </c>
      <c r="G2" s="147"/>
      <c r="H2" s="147"/>
      <c r="I2" s="162" t="s">
        <v>1</v>
      </c>
      <c r="J2" s="162"/>
      <c r="K2" s="165"/>
      <c r="L2" s="166"/>
      <c r="M2" s="149"/>
      <c r="N2" s="149"/>
      <c r="O2" s="149"/>
    </row>
    <row r="3" spans="1:15" ht="20.100000000000001" customHeight="1">
      <c r="A3" s="153"/>
      <c r="B3" s="148"/>
      <c r="C3" s="156"/>
      <c r="D3" s="156"/>
      <c r="E3" s="156"/>
      <c r="F3" s="147" t="s">
        <v>54</v>
      </c>
      <c r="G3" s="147"/>
      <c r="H3" s="56" t="s">
        <v>55</v>
      </c>
      <c r="I3" s="56" t="s">
        <v>54</v>
      </c>
      <c r="J3" s="56" t="s">
        <v>55</v>
      </c>
      <c r="K3" s="167"/>
      <c r="L3" s="168"/>
      <c r="M3" s="149"/>
      <c r="N3" s="149"/>
      <c r="O3" s="149"/>
    </row>
    <row r="4" spans="1:15" ht="18" customHeight="1">
      <c r="A4" s="153"/>
      <c r="B4" s="78" t="s">
        <v>25</v>
      </c>
      <c r="C4" s="57">
        <f>Gesamt!D13</f>
        <v>2</v>
      </c>
      <c r="D4" s="57">
        <f>Gesamt!D14</f>
        <v>1.5</v>
      </c>
      <c r="E4" s="57">
        <f>Gesamt!D15</f>
        <v>8.5</v>
      </c>
      <c r="F4" s="161">
        <f>Gesamt!D19</f>
        <v>7</v>
      </c>
      <c r="G4" s="161"/>
      <c r="H4" s="58">
        <f>Gesamt!D20</f>
        <v>10</v>
      </c>
      <c r="I4" s="58">
        <f>Gesamt!D21</f>
        <v>11</v>
      </c>
      <c r="J4" s="58">
        <v>15</v>
      </c>
      <c r="K4" s="169">
        <f>Gesamt!D26</f>
        <v>4</v>
      </c>
      <c r="L4" s="169"/>
      <c r="M4" s="59" t="s">
        <v>50</v>
      </c>
      <c r="N4" s="59" t="s">
        <v>50</v>
      </c>
      <c r="O4" s="59" t="s">
        <v>50</v>
      </c>
    </row>
    <row r="5" spans="1:15" ht="18" customHeight="1">
      <c r="A5" s="153"/>
      <c r="B5" s="151"/>
      <c r="C5" s="36"/>
      <c r="D5" s="60"/>
      <c r="E5" s="60"/>
      <c r="F5" s="61" t="s">
        <v>61</v>
      </c>
      <c r="G5" s="36"/>
      <c r="H5" s="36"/>
      <c r="I5" s="36"/>
      <c r="J5" s="36"/>
      <c r="K5" s="83"/>
      <c r="L5" s="61" t="s">
        <v>65</v>
      </c>
      <c r="M5" s="146">
        <f>SUM(C6:E6,G6,H6,I6,J6, K6)</f>
        <v>0</v>
      </c>
      <c r="N5" s="158"/>
      <c r="O5" s="146">
        <f>N5-M5</f>
        <v>0</v>
      </c>
    </row>
    <row r="6" spans="1:15" ht="18" customHeight="1">
      <c r="A6" s="153"/>
      <c r="B6" s="151"/>
      <c r="C6" s="62">
        <f>C5*$C$4</f>
        <v>0</v>
      </c>
      <c r="D6" s="62">
        <f>D5*$D$4</f>
        <v>0</v>
      </c>
      <c r="E6" s="62">
        <f>E5*$E$4</f>
        <v>0</v>
      </c>
      <c r="F6" s="61" t="s">
        <v>8</v>
      </c>
      <c r="G6" s="63">
        <f>G5*$F$4</f>
        <v>0</v>
      </c>
      <c r="H6" s="63">
        <f>H5*$H$4</f>
        <v>0</v>
      </c>
      <c r="I6" s="63">
        <f>I5*$I$4</f>
        <v>0</v>
      </c>
      <c r="J6" s="63">
        <f>J5*$J$4</f>
        <v>0</v>
      </c>
      <c r="K6" s="84">
        <f>K5*$K$4</f>
        <v>0</v>
      </c>
      <c r="L6" s="61" t="s">
        <v>66</v>
      </c>
      <c r="M6" s="146"/>
      <c r="N6" s="158"/>
      <c r="O6" s="146"/>
    </row>
    <row r="7" spans="1:15" ht="18" customHeight="1">
      <c r="A7" s="153"/>
      <c r="B7" s="151"/>
      <c r="C7" s="36"/>
      <c r="D7" s="60"/>
      <c r="E7" s="60"/>
      <c r="F7" s="61" t="s">
        <v>61</v>
      </c>
      <c r="G7" s="36"/>
      <c r="H7" s="36"/>
      <c r="I7" s="36"/>
      <c r="J7" s="36"/>
      <c r="K7" s="83"/>
      <c r="L7" s="61" t="s">
        <v>65</v>
      </c>
      <c r="M7" s="146">
        <f>SUM(C8:E8,G8:K8)</f>
        <v>0</v>
      </c>
      <c r="N7" s="158"/>
      <c r="O7" s="146">
        <f>N7-M7</f>
        <v>0</v>
      </c>
    </row>
    <row r="8" spans="1:15" ht="18" customHeight="1">
      <c r="A8" s="153"/>
      <c r="B8" s="151"/>
      <c r="C8" s="62">
        <f>C7*$C$4</f>
        <v>0</v>
      </c>
      <c r="D8" s="62">
        <f>D7*$D$4</f>
        <v>0</v>
      </c>
      <c r="E8" s="62">
        <f>E7*$E$4</f>
        <v>0</v>
      </c>
      <c r="F8" s="61" t="s">
        <v>8</v>
      </c>
      <c r="G8" s="63">
        <f>G7*$F$4</f>
        <v>0</v>
      </c>
      <c r="H8" s="63">
        <f>H7*$H$4</f>
        <v>0</v>
      </c>
      <c r="I8" s="63">
        <f>I7*$I$4</f>
        <v>0</v>
      </c>
      <c r="J8" s="63">
        <f>J7*$J$4</f>
        <v>0</v>
      </c>
      <c r="K8" s="84">
        <f>K7*$K$4</f>
        <v>0</v>
      </c>
      <c r="L8" s="61" t="s">
        <v>66</v>
      </c>
      <c r="M8" s="146"/>
      <c r="N8" s="158"/>
      <c r="O8" s="146"/>
    </row>
    <row r="9" spans="1:15" ht="18" customHeight="1">
      <c r="A9" s="153"/>
      <c r="B9" s="151"/>
      <c r="C9" s="36"/>
      <c r="D9" s="60"/>
      <c r="E9" s="60"/>
      <c r="F9" s="61" t="s">
        <v>61</v>
      </c>
      <c r="G9" s="36"/>
      <c r="H9" s="36"/>
      <c r="I9" s="36"/>
      <c r="J9" s="36"/>
      <c r="K9" s="83"/>
      <c r="L9" s="61" t="s">
        <v>65</v>
      </c>
      <c r="M9" s="146">
        <f>SUM(C10:E10,G10:K10)</f>
        <v>0</v>
      </c>
      <c r="N9" s="158"/>
      <c r="O9" s="146">
        <f>N9-M9</f>
        <v>0</v>
      </c>
    </row>
    <row r="10" spans="1:15" ht="18" customHeight="1">
      <c r="A10" s="153"/>
      <c r="B10" s="151"/>
      <c r="C10" s="62">
        <f>C9*$C$4</f>
        <v>0</v>
      </c>
      <c r="D10" s="62">
        <f>D9*$D$4</f>
        <v>0</v>
      </c>
      <c r="E10" s="62">
        <f>E9*$E$4</f>
        <v>0</v>
      </c>
      <c r="F10" s="61" t="s">
        <v>8</v>
      </c>
      <c r="G10" s="63">
        <f>G9*$F$4</f>
        <v>0</v>
      </c>
      <c r="H10" s="63">
        <f>H9*$H$4</f>
        <v>0</v>
      </c>
      <c r="I10" s="63">
        <f>I9*$I$4</f>
        <v>0</v>
      </c>
      <c r="J10" s="63">
        <f>J9*$J$4</f>
        <v>0</v>
      </c>
      <c r="K10" s="84">
        <f>K9*$K$4</f>
        <v>0</v>
      </c>
      <c r="L10" s="61" t="s">
        <v>66</v>
      </c>
      <c r="M10" s="146"/>
      <c r="N10" s="158"/>
      <c r="O10" s="146"/>
    </row>
    <row r="11" spans="1:15" ht="18" customHeight="1">
      <c r="A11" s="153"/>
      <c r="B11" s="151"/>
      <c r="C11" s="36"/>
      <c r="D11" s="60"/>
      <c r="E11" s="60"/>
      <c r="F11" s="61" t="s">
        <v>61</v>
      </c>
      <c r="G11" s="36"/>
      <c r="H11" s="36"/>
      <c r="I11" s="36"/>
      <c r="J11" s="36"/>
      <c r="K11" s="83"/>
      <c r="L11" s="61" t="s">
        <v>65</v>
      </c>
      <c r="M11" s="146">
        <f>SUM(C12:E12,G12:K12)</f>
        <v>0</v>
      </c>
      <c r="N11" s="158"/>
      <c r="O11" s="146">
        <f>N11-M11</f>
        <v>0</v>
      </c>
    </row>
    <row r="12" spans="1:15" ht="18" customHeight="1">
      <c r="A12" s="153"/>
      <c r="B12" s="151"/>
      <c r="C12" s="62">
        <f>C11*$C$4</f>
        <v>0</v>
      </c>
      <c r="D12" s="62">
        <f>D11*$D$4</f>
        <v>0</v>
      </c>
      <c r="E12" s="62">
        <f>E11*$E$4</f>
        <v>0</v>
      </c>
      <c r="F12" s="61" t="s">
        <v>8</v>
      </c>
      <c r="G12" s="63">
        <f>G11*$F$4</f>
        <v>0</v>
      </c>
      <c r="H12" s="63">
        <f>H11*$H$4</f>
        <v>0</v>
      </c>
      <c r="I12" s="63">
        <f>I11*$I$4</f>
        <v>0</v>
      </c>
      <c r="J12" s="63">
        <f>J11*$J$4</f>
        <v>0</v>
      </c>
      <c r="K12" s="84">
        <f>K11*$K$4</f>
        <v>0</v>
      </c>
      <c r="L12" s="61" t="s">
        <v>66</v>
      </c>
      <c r="M12" s="146"/>
      <c r="N12" s="158"/>
      <c r="O12" s="146"/>
    </row>
    <row r="13" spans="1:15" ht="18" customHeight="1">
      <c r="A13" s="153"/>
      <c r="B13" s="151"/>
      <c r="C13" s="36"/>
      <c r="D13" s="60"/>
      <c r="E13" s="60"/>
      <c r="F13" s="61" t="s">
        <v>61</v>
      </c>
      <c r="G13" s="36"/>
      <c r="H13" s="36"/>
      <c r="I13" s="36"/>
      <c r="J13" s="36"/>
      <c r="K13" s="83"/>
      <c r="L13" s="61" t="s">
        <v>65</v>
      </c>
      <c r="M13" s="146">
        <f>SUM(C14:E14,G14:K14)</f>
        <v>0</v>
      </c>
      <c r="N13" s="158"/>
      <c r="O13" s="146">
        <f>N13-M13</f>
        <v>0</v>
      </c>
    </row>
    <row r="14" spans="1:15" ht="18" customHeight="1">
      <c r="A14" s="153"/>
      <c r="B14" s="151"/>
      <c r="C14" s="62">
        <f>C13*$C$4</f>
        <v>0</v>
      </c>
      <c r="D14" s="62">
        <f>D13*$D$4</f>
        <v>0</v>
      </c>
      <c r="E14" s="62">
        <f>E13*$E$4</f>
        <v>0</v>
      </c>
      <c r="F14" s="61" t="s">
        <v>8</v>
      </c>
      <c r="G14" s="63">
        <f>G13*$F$4</f>
        <v>0</v>
      </c>
      <c r="H14" s="63">
        <f>H13*$H$4</f>
        <v>0</v>
      </c>
      <c r="I14" s="63">
        <f>I13*$I$4</f>
        <v>0</v>
      </c>
      <c r="J14" s="63">
        <f>J13*$J$4</f>
        <v>0</v>
      </c>
      <c r="K14" s="84">
        <f>K13*$K$4</f>
        <v>0</v>
      </c>
      <c r="L14" s="61" t="s">
        <v>66</v>
      </c>
      <c r="M14" s="146"/>
      <c r="N14" s="158"/>
      <c r="O14" s="146"/>
    </row>
    <row r="15" spans="1:15" ht="18" customHeight="1">
      <c r="A15" s="153"/>
      <c r="B15" s="151"/>
      <c r="C15" s="36"/>
      <c r="D15" s="60"/>
      <c r="E15" s="60"/>
      <c r="F15" s="61" t="s">
        <v>61</v>
      </c>
      <c r="G15" s="36"/>
      <c r="H15" s="36"/>
      <c r="I15" s="36"/>
      <c r="J15" s="36"/>
      <c r="K15" s="83"/>
      <c r="L15" s="61" t="s">
        <v>65</v>
      </c>
      <c r="M15" s="146">
        <f>SUM(C16:E16,G16:K16)</f>
        <v>0</v>
      </c>
      <c r="N15" s="158"/>
      <c r="O15" s="146">
        <f>N15-M15</f>
        <v>0</v>
      </c>
    </row>
    <row r="16" spans="1:15" ht="18" customHeight="1">
      <c r="A16" s="153"/>
      <c r="B16" s="151"/>
      <c r="C16" s="62">
        <f>C15*$C$4</f>
        <v>0</v>
      </c>
      <c r="D16" s="62">
        <f>D15*$D$4</f>
        <v>0</v>
      </c>
      <c r="E16" s="62">
        <f>E15*$E$4</f>
        <v>0</v>
      </c>
      <c r="F16" s="61" t="s">
        <v>8</v>
      </c>
      <c r="G16" s="63">
        <f>G15*$F$4</f>
        <v>0</v>
      </c>
      <c r="H16" s="63">
        <f>H15*$H$4</f>
        <v>0</v>
      </c>
      <c r="I16" s="63">
        <f>I15*$I$4</f>
        <v>0</v>
      </c>
      <c r="J16" s="63">
        <f>J15*$J$4</f>
        <v>0</v>
      </c>
      <c r="K16" s="84">
        <f>K15*$K$4</f>
        <v>0</v>
      </c>
      <c r="L16" s="61" t="s">
        <v>66</v>
      </c>
      <c r="M16" s="146"/>
      <c r="N16" s="158"/>
      <c r="O16" s="146"/>
    </row>
    <row r="17" spans="1:15" ht="18" customHeight="1">
      <c r="A17" s="153"/>
      <c r="B17" s="151"/>
      <c r="C17" s="36"/>
      <c r="D17" s="60"/>
      <c r="E17" s="60"/>
      <c r="F17" s="61" t="s">
        <v>61</v>
      </c>
      <c r="G17" s="36"/>
      <c r="H17" s="36"/>
      <c r="I17" s="36"/>
      <c r="J17" s="36"/>
      <c r="K17" s="83"/>
      <c r="L17" s="61" t="s">
        <v>65</v>
      </c>
      <c r="M17" s="146">
        <f>SUM(C18:E18,G18:K18)</f>
        <v>0</v>
      </c>
      <c r="N17" s="158"/>
      <c r="O17" s="146">
        <f>N17-M17</f>
        <v>0</v>
      </c>
    </row>
    <row r="18" spans="1:15" ht="18" customHeight="1">
      <c r="A18" s="153"/>
      <c r="B18" s="151"/>
      <c r="C18" s="62">
        <f>C17*$C$4</f>
        <v>0</v>
      </c>
      <c r="D18" s="62">
        <f>D17*$D$4</f>
        <v>0</v>
      </c>
      <c r="E18" s="62">
        <f>E17*$E$4</f>
        <v>0</v>
      </c>
      <c r="F18" s="61" t="s">
        <v>8</v>
      </c>
      <c r="G18" s="63">
        <f>G17*$F$4</f>
        <v>0</v>
      </c>
      <c r="H18" s="63">
        <f>H17*$H$4</f>
        <v>0</v>
      </c>
      <c r="I18" s="63">
        <f>I17*$I$4</f>
        <v>0</v>
      </c>
      <c r="J18" s="63">
        <f>J17*$J$4</f>
        <v>0</v>
      </c>
      <c r="K18" s="84">
        <f>K17*$K$4</f>
        <v>0</v>
      </c>
      <c r="L18" s="61" t="s">
        <v>66</v>
      </c>
      <c r="M18" s="146"/>
      <c r="N18" s="158"/>
      <c r="O18" s="146"/>
    </row>
    <row r="19" spans="1:15" ht="18" customHeight="1">
      <c r="A19" s="153"/>
      <c r="B19" s="151"/>
      <c r="C19" s="36"/>
      <c r="D19" s="60"/>
      <c r="E19" s="60"/>
      <c r="F19" s="61" t="s">
        <v>61</v>
      </c>
      <c r="G19" s="36"/>
      <c r="H19" s="36"/>
      <c r="I19" s="36"/>
      <c r="J19" s="36"/>
      <c r="K19" s="83"/>
      <c r="L19" s="61" t="s">
        <v>65</v>
      </c>
      <c r="M19" s="146">
        <f>SUM(C20:E20,G20:K20)</f>
        <v>0</v>
      </c>
      <c r="N19" s="158"/>
      <c r="O19" s="146">
        <f>N19-M19</f>
        <v>0</v>
      </c>
    </row>
    <row r="20" spans="1:15" ht="18" customHeight="1">
      <c r="A20" s="153"/>
      <c r="B20" s="151"/>
      <c r="C20" s="62">
        <f>C19*$C$4</f>
        <v>0</v>
      </c>
      <c r="D20" s="62">
        <f>D19*$D$4</f>
        <v>0</v>
      </c>
      <c r="E20" s="62">
        <f>E19*$E$4</f>
        <v>0</v>
      </c>
      <c r="F20" s="61" t="s">
        <v>8</v>
      </c>
      <c r="G20" s="63">
        <f>G19*$F$4</f>
        <v>0</v>
      </c>
      <c r="H20" s="63">
        <f>H19*$H$4</f>
        <v>0</v>
      </c>
      <c r="I20" s="63">
        <f>I19*$I$4</f>
        <v>0</v>
      </c>
      <c r="J20" s="63">
        <f>J19*$J$4</f>
        <v>0</v>
      </c>
      <c r="K20" s="84">
        <f>K19*$K$4</f>
        <v>0</v>
      </c>
      <c r="L20" s="61" t="s">
        <v>66</v>
      </c>
      <c r="M20" s="146"/>
      <c r="N20" s="158"/>
      <c r="O20" s="146"/>
    </row>
    <row r="21" spans="1:15" ht="18" customHeight="1">
      <c r="A21" s="153"/>
      <c r="B21" s="151"/>
      <c r="C21" s="36"/>
      <c r="D21" s="60"/>
      <c r="E21" s="60"/>
      <c r="F21" s="61" t="s">
        <v>61</v>
      </c>
      <c r="G21" s="36"/>
      <c r="H21" s="36"/>
      <c r="I21" s="36"/>
      <c r="J21" s="36"/>
      <c r="K21" s="83"/>
      <c r="L21" s="61" t="s">
        <v>65</v>
      </c>
      <c r="M21" s="146">
        <f>SUM(C22:E22,G22:K22)</f>
        <v>0</v>
      </c>
      <c r="N21" s="158"/>
      <c r="O21" s="146">
        <f>N21-M21</f>
        <v>0</v>
      </c>
    </row>
    <row r="22" spans="1:15" ht="18" customHeight="1">
      <c r="A22" s="153"/>
      <c r="B22" s="151"/>
      <c r="C22" s="62">
        <f>C21*$C$4</f>
        <v>0</v>
      </c>
      <c r="D22" s="62">
        <f>D21*$D$4</f>
        <v>0</v>
      </c>
      <c r="E22" s="62">
        <f>E21*$E$4</f>
        <v>0</v>
      </c>
      <c r="F22" s="61" t="s">
        <v>8</v>
      </c>
      <c r="G22" s="63">
        <f>G21*$F$4</f>
        <v>0</v>
      </c>
      <c r="H22" s="63">
        <f>H21*$H$4</f>
        <v>0</v>
      </c>
      <c r="I22" s="63">
        <f>I21*$I$4</f>
        <v>0</v>
      </c>
      <c r="J22" s="63">
        <f>J21*$J$4</f>
        <v>0</v>
      </c>
      <c r="K22" s="84">
        <f>K21*$K$4</f>
        <v>0</v>
      </c>
      <c r="L22" s="61" t="s">
        <v>66</v>
      </c>
      <c r="M22" s="146"/>
      <c r="N22" s="158"/>
      <c r="O22" s="146"/>
    </row>
    <row r="23" spans="1:15" ht="18" customHeight="1">
      <c r="A23" s="153"/>
      <c r="B23" s="151"/>
      <c r="C23" s="36"/>
      <c r="D23" s="60"/>
      <c r="E23" s="60"/>
      <c r="F23" s="61" t="s">
        <v>61</v>
      </c>
      <c r="G23" s="36"/>
      <c r="H23" s="36"/>
      <c r="I23" s="36"/>
      <c r="J23" s="36"/>
      <c r="K23" s="83"/>
      <c r="L23" s="61" t="s">
        <v>65</v>
      </c>
      <c r="M23" s="146">
        <f>SUM(C24:E24,G24:K24)</f>
        <v>0</v>
      </c>
      <c r="N23" s="158"/>
      <c r="O23" s="146">
        <f>N23-M23</f>
        <v>0</v>
      </c>
    </row>
    <row r="24" spans="1:15" ht="18" customHeight="1">
      <c r="A24" s="153"/>
      <c r="B24" s="151"/>
      <c r="C24" s="62">
        <f>C23*$C$4</f>
        <v>0</v>
      </c>
      <c r="D24" s="62">
        <f>D23*$D$4</f>
        <v>0</v>
      </c>
      <c r="E24" s="62">
        <f>E23*$E$4</f>
        <v>0</v>
      </c>
      <c r="F24" s="61" t="s">
        <v>8</v>
      </c>
      <c r="G24" s="63">
        <f>G23*$F$4</f>
        <v>0</v>
      </c>
      <c r="H24" s="63">
        <f>H23*$H$4</f>
        <v>0</v>
      </c>
      <c r="I24" s="63">
        <f>I23*$I$4</f>
        <v>0</v>
      </c>
      <c r="J24" s="63">
        <f>J23*$J$4</f>
        <v>0</v>
      </c>
      <c r="K24" s="84">
        <f>K23*$K$4</f>
        <v>0</v>
      </c>
      <c r="L24" s="61" t="s">
        <v>66</v>
      </c>
      <c r="M24" s="146"/>
      <c r="N24" s="158"/>
      <c r="O24" s="146"/>
    </row>
    <row r="25" spans="1:15" ht="18" customHeight="1">
      <c r="A25" s="153"/>
      <c r="B25" s="151"/>
      <c r="C25" s="36"/>
      <c r="D25" s="60"/>
      <c r="E25" s="60"/>
      <c r="F25" s="61" t="s">
        <v>61</v>
      </c>
      <c r="G25" s="36"/>
      <c r="H25" s="36"/>
      <c r="I25" s="36"/>
      <c r="J25" s="36"/>
      <c r="K25" s="83"/>
      <c r="L25" s="61" t="s">
        <v>65</v>
      </c>
      <c r="M25" s="146">
        <f>SUM(C26:E26,G26:K26)</f>
        <v>0</v>
      </c>
      <c r="N25" s="158"/>
      <c r="O25" s="146">
        <f>N25-M25</f>
        <v>0</v>
      </c>
    </row>
    <row r="26" spans="1:15" ht="18" customHeight="1" thickBot="1">
      <c r="A26" s="153"/>
      <c r="B26" s="157"/>
      <c r="C26" s="68">
        <f>C25*$C$4</f>
        <v>0</v>
      </c>
      <c r="D26" s="68">
        <f>D25*$D$4</f>
        <v>0</v>
      </c>
      <c r="E26" s="68">
        <f>E25*$E$4</f>
        <v>0</v>
      </c>
      <c r="F26" s="69" t="s">
        <v>8</v>
      </c>
      <c r="G26" s="70">
        <f>G25*$F$4</f>
        <v>0</v>
      </c>
      <c r="H26" s="70">
        <f>H25*$H$4</f>
        <v>0</v>
      </c>
      <c r="I26" s="70">
        <f>I25*$I$4</f>
        <v>0</v>
      </c>
      <c r="J26" s="70">
        <f>J25*$J$4</f>
        <v>0</v>
      </c>
      <c r="K26" s="85">
        <f>K25*$K$4</f>
        <v>0</v>
      </c>
      <c r="L26" s="69" t="s">
        <v>66</v>
      </c>
      <c r="M26" s="159"/>
      <c r="N26" s="160"/>
      <c r="O26" s="159"/>
    </row>
    <row r="27" spans="1:15" ht="18" customHeight="1" thickTop="1">
      <c r="A27" s="153"/>
      <c r="B27" s="79" t="s">
        <v>32</v>
      </c>
      <c r="C27" s="71">
        <f t="shared" ref="C27:E28" si="0">SUM(C5,C7,C9,C11,C13,C15,C17,C19,C21,C23,C25)</f>
        <v>0</v>
      </c>
      <c r="D27" s="71">
        <f t="shared" si="0"/>
        <v>0</v>
      </c>
      <c r="E27" s="71">
        <f t="shared" si="0"/>
        <v>0</v>
      </c>
      <c r="F27" s="72" t="s">
        <v>61</v>
      </c>
      <c r="G27" s="73">
        <f>SUM(G5,G7,G9,G11,G13,G15,G17,G19,G21,G23,G25)</f>
        <v>0</v>
      </c>
      <c r="H27" s="71">
        <f>SUM(H5,H7,H9,H11,H13,H15,H17,H19,H21,H23,H25)</f>
        <v>0</v>
      </c>
      <c r="I27" s="71">
        <f t="shared" ref="I27:K28" si="1">SUM(I5,I7,I9,I11,I13,I15,I17,I19,I21,I23,I25)</f>
        <v>0</v>
      </c>
      <c r="J27" s="71">
        <f t="shared" si="1"/>
        <v>0</v>
      </c>
      <c r="K27" s="71">
        <f t="shared" si="1"/>
        <v>0</v>
      </c>
      <c r="L27" s="74" t="s">
        <v>65</v>
      </c>
      <c r="M27" s="150">
        <f>SUM(M5:M26)</f>
        <v>0</v>
      </c>
      <c r="N27" s="150">
        <f>SUM(N5:N26)</f>
        <v>0</v>
      </c>
      <c r="O27" s="150">
        <f>SUM(O5:O26)</f>
        <v>0</v>
      </c>
    </row>
    <row r="28" spans="1:15" ht="18" customHeight="1">
      <c r="A28" s="153"/>
      <c r="B28" s="80" t="s">
        <v>56</v>
      </c>
      <c r="C28" s="62">
        <f t="shared" si="0"/>
        <v>0</v>
      </c>
      <c r="D28" s="62">
        <f t="shared" si="0"/>
        <v>0</v>
      </c>
      <c r="E28" s="62">
        <f t="shared" si="0"/>
        <v>0</v>
      </c>
      <c r="F28" s="61" t="s">
        <v>8</v>
      </c>
      <c r="G28" s="62">
        <f>SUM(G6,G8,G10,G12,G14,G16,G18,G20,G22,G24,G26)</f>
        <v>0</v>
      </c>
      <c r="H28" s="62">
        <f>SUM(H6,H8,H10,H12,H14,H16,H18,H20,H22,H24,H26)</f>
        <v>0</v>
      </c>
      <c r="I28" s="62">
        <f t="shared" si="1"/>
        <v>0</v>
      </c>
      <c r="J28" s="62">
        <f t="shared" si="1"/>
        <v>0</v>
      </c>
      <c r="K28" s="62">
        <f t="shared" si="1"/>
        <v>0</v>
      </c>
      <c r="L28" s="67" t="s">
        <v>8</v>
      </c>
      <c r="M28" s="146"/>
      <c r="N28" s="146"/>
      <c r="O28" s="146"/>
    </row>
    <row r="29" spans="1:15" ht="8.1" customHeight="1">
      <c r="A29" s="153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76"/>
      <c r="O29" s="76"/>
    </row>
    <row r="30" spans="1:15" ht="18" customHeight="1">
      <c r="A30" s="153"/>
      <c r="B30" s="81" t="s">
        <v>79</v>
      </c>
      <c r="C30" s="65">
        <f>C27+Blatt_2!C30</f>
        <v>0</v>
      </c>
      <c r="D30" s="65">
        <f>D27+Blatt_2!D30</f>
        <v>0</v>
      </c>
      <c r="E30" s="65">
        <f>E27+Blatt_2!E30</f>
        <v>0</v>
      </c>
      <c r="F30" s="77" t="s">
        <v>62</v>
      </c>
      <c r="G30" s="66">
        <f>G27+Blatt_2!G$30</f>
        <v>0</v>
      </c>
      <c r="H30" s="65">
        <f>H27+Blatt_2!H$30</f>
        <v>0</v>
      </c>
      <c r="I30" s="65">
        <f>I27+Blatt_2!I$30</f>
        <v>0</v>
      </c>
      <c r="J30" s="65">
        <f>J27+Blatt_2!J$30</f>
        <v>0</v>
      </c>
      <c r="K30" s="65">
        <f>K27+Blatt_2!K$30</f>
        <v>0</v>
      </c>
      <c r="L30" s="77" t="s">
        <v>64</v>
      </c>
      <c r="M30" s="146">
        <f>M27+Blatt_2!M30</f>
        <v>0</v>
      </c>
      <c r="N30" s="146">
        <f>N27+Blatt_2!N30</f>
        <v>0</v>
      </c>
      <c r="O30" s="146">
        <f>O27+Blatt_2!O30</f>
        <v>0</v>
      </c>
    </row>
    <row r="31" spans="1:15" ht="18" customHeight="1">
      <c r="A31" s="154"/>
      <c r="B31" s="82" t="s">
        <v>77</v>
      </c>
      <c r="C31" s="62">
        <f>C28+Blatt_2!C31</f>
        <v>0</v>
      </c>
      <c r="D31" s="62">
        <f>D28+Blatt_2!D31</f>
        <v>0</v>
      </c>
      <c r="E31" s="62">
        <f>E28+Blatt_2!E31</f>
        <v>0</v>
      </c>
      <c r="F31" s="77" t="s">
        <v>63</v>
      </c>
      <c r="G31" s="62">
        <f>G28+Blatt_2!G$31</f>
        <v>0</v>
      </c>
      <c r="H31" s="62">
        <f>H28+Blatt_2!H$31</f>
        <v>0</v>
      </c>
      <c r="I31" s="62">
        <f>I28+Blatt_2!I$31</f>
        <v>0</v>
      </c>
      <c r="J31" s="62">
        <f>J28+Blatt_2!J$31</f>
        <v>0</v>
      </c>
      <c r="K31" s="62">
        <f>K28+Blatt_2!K$31</f>
        <v>0</v>
      </c>
      <c r="L31" s="77" t="s">
        <v>63</v>
      </c>
      <c r="M31" s="146"/>
      <c r="N31" s="146"/>
      <c r="O31" s="146"/>
    </row>
    <row r="32" spans="1:15" ht="18" customHeight="1">
      <c r="A32" s="26"/>
      <c r="B32" s="27"/>
      <c r="C32" s="28"/>
      <c r="D32" s="28"/>
      <c r="E32" s="28"/>
      <c r="F32" s="29"/>
      <c r="G32" s="28"/>
      <c r="H32" s="28"/>
      <c r="I32" s="28"/>
      <c r="J32" s="28"/>
      <c r="K32" s="28"/>
      <c r="L32" s="29"/>
      <c r="M32" s="30"/>
      <c r="N32" s="30"/>
      <c r="O32" s="31"/>
    </row>
    <row r="33" spans="7:13">
      <c r="G33" s="6"/>
      <c r="M33" s="7"/>
    </row>
    <row r="35" spans="7:13">
      <c r="H35" s="7"/>
    </row>
  </sheetData>
  <sheetProtection algorithmName="SHA-512" hashValue="khOnsUfRjvLqeQEN+iaquVG/N9RGz1WmxpcgUY26uB/1HBWN+HB8RAcrBZqjzQoFaw829gDsZ5qdv3qIBErZVQ==" saltValue="42bNv0wwnRneSU0smbmtDg==" spinCount="100000" sheet="1" selectLockedCells="1"/>
  <mergeCells count="66">
    <mergeCell ref="M30:M31"/>
    <mergeCell ref="N30:N31"/>
    <mergeCell ref="O30:O31"/>
    <mergeCell ref="B25:B26"/>
    <mergeCell ref="M25:M26"/>
    <mergeCell ref="N25:N26"/>
    <mergeCell ref="O25:O26"/>
    <mergeCell ref="M27:M28"/>
    <mergeCell ref="N27:N28"/>
    <mergeCell ref="O27:O28"/>
    <mergeCell ref="N21:N22"/>
    <mergeCell ref="O21:O22"/>
    <mergeCell ref="B23:B24"/>
    <mergeCell ref="M23:M24"/>
    <mergeCell ref="N23:N24"/>
    <mergeCell ref="O23:O24"/>
    <mergeCell ref="N17:N18"/>
    <mergeCell ref="O17:O18"/>
    <mergeCell ref="B19:B20"/>
    <mergeCell ref="M19:M20"/>
    <mergeCell ref="N19:N20"/>
    <mergeCell ref="O19:O20"/>
    <mergeCell ref="N13:N14"/>
    <mergeCell ref="O13:O14"/>
    <mergeCell ref="B15:B16"/>
    <mergeCell ref="M15:M16"/>
    <mergeCell ref="N15:N16"/>
    <mergeCell ref="O15:O16"/>
    <mergeCell ref="N9:N10"/>
    <mergeCell ref="O9:O10"/>
    <mergeCell ref="B11:B12"/>
    <mergeCell ref="M11:M12"/>
    <mergeCell ref="N11:N12"/>
    <mergeCell ref="O11:O12"/>
    <mergeCell ref="N5:N6"/>
    <mergeCell ref="O5:O6"/>
    <mergeCell ref="B7:B8"/>
    <mergeCell ref="M7:M8"/>
    <mergeCell ref="N7:N8"/>
    <mergeCell ref="O7:O8"/>
    <mergeCell ref="O1:O3"/>
    <mergeCell ref="C2:C3"/>
    <mergeCell ref="D2:D3"/>
    <mergeCell ref="E2:E3"/>
    <mergeCell ref="F2:H2"/>
    <mergeCell ref="I2:J2"/>
    <mergeCell ref="F3:G3"/>
    <mergeCell ref="N1:N3"/>
    <mergeCell ref="F1:J1"/>
    <mergeCell ref="K1:L3"/>
    <mergeCell ref="A1:A31"/>
    <mergeCell ref="B1:B3"/>
    <mergeCell ref="C1:E1"/>
    <mergeCell ref="M1:M3"/>
    <mergeCell ref="F4:G4"/>
    <mergeCell ref="K4:L4"/>
    <mergeCell ref="B5:B6"/>
    <mergeCell ref="M5:M6"/>
    <mergeCell ref="B9:B10"/>
    <mergeCell ref="M9:M10"/>
    <mergeCell ref="B13:B14"/>
    <mergeCell ref="M13:M14"/>
    <mergeCell ref="B17:B18"/>
    <mergeCell ref="M17:M18"/>
    <mergeCell ref="B21:B22"/>
    <mergeCell ref="M21:M22"/>
  </mergeCells>
  <conditionalFormatting sqref="O5:O26">
    <cfRule type="cellIs" dxfId="1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M  a  i  2  0  1  8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O35"/>
  <sheetViews>
    <sheetView view="pageLayout" zoomScaleNormal="100" workbookViewId="0">
      <selection activeCell="B5" sqref="B5:B6"/>
    </sheetView>
  </sheetViews>
  <sheetFormatPr baseColWidth="10" defaultColWidth="11.42578125" defaultRowHeight="12.75"/>
  <cols>
    <col min="1" max="1" width="3.7109375" style="1" customWidth="1"/>
    <col min="2" max="2" width="21.7109375" style="1" customWidth="1"/>
    <col min="3" max="4" width="16.7109375" style="1" customWidth="1"/>
    <col min="5" max="5" width="15.5703125" style="1" customWidth="1"/>
    <col min="6" max="6" width="3" style="1" customWidth="1"/>
    <col min="7" max="10" width="7.7109375" style="1" customWidth="1"/>
    <col min="11" max="11" width="6.7109375" style="1" customWidth="1"/>
    <col min="12" max="12" width="3" style="1" customWidth="1"/>
    <col min="13" max="15" width="7.7109375" style="1" customWidth="1"/>
    <col min="16" max="16" width="8.7109375" style="1" customWidth="1"/>
    <col min="17" max="16384" width="11.42578125" style="1"/>
  </cols>
  <sheetData>
    <row r="1" spans="1:15" ht="20.100000000000001" customHeight="1">
      <c r="A1" s="152" t="s">
        <v>34</v>
      </c>
      <c r="B1" s="148" t="s">
        <v>13</v>
      </c>
      <c r="C1" s="155" t="s">
        <v>29</v>
      </c>
      <c r="D1" s="155"/>
      <c r="E1" s="155"/>
      <c r="F1" s="155" t="s">
        <v>0</v>
      </c>
      <c r="G1" s="155"/>
      <c r="H1" s="155"/>
      <c r="I1" s="155"/>
      <c r="J1" s="155"/>
      <c r="K1" s="163" t="s">
        <v>82</v>
      </c>
      <c r="L1" s="164"/>
      <c r="M1" s="149" t="s">
        <v>2</v>
      </c>
      <c r="N1" s="149" t="s">
        <v>3</v>
      </c>
      <c r="O1" s="149" t="s">
        <v>4</v>
      </c>
    </row>
    <row r="2" spans="1:15" ht="20.100000000000001" customHeight="1">
      <c r="A2" s="153"/>
      <c r="B2" s="148"/>
      <c r="C2" s="156" t="s">
        <v>36</v>
      </c>
      <c r="D2" s="156" t="s">
        <v>47</v>
      </c>
      <c r="E2" s="156" t="s">
        <v>35</v>
      </c>
      <c r="F2" s="147" t="s">
        <v>75</v>
      </c>
      <c r="G2" s="147"/>
      <c r="H2" s="147"/>
      <c r="I2" s="162" t="s">
        <v>1</v>
      </c>
      <c r="J2" s="162"/>
      <c r="K2" s="165"/>
      <c r="L2" s="166"/>
      <c r="M2" s="149"/>
      <c r="N2" s="149"/>
      <c r="O2" s="149"/>
    </row>
    <row r="3" spans="1:15" ht="20.100000000000001" customHeight="1">
      <c r="A3" s="153"/>
      <c r="B3" s="148"/>
      <c r="C3" s="156"/>
      <c r="D3" s="156"/>
      <c r="E3" s="156"/>
      <c r="F3" s="147" t="s">
        <v>54</v>
      </c>
      <c r="G3" s="147"/>
      <c r="H3" s="56" t="s">
        <v>55</v>
      </c>
      <c r="I3" s="56" t="s">
        <v>54</v>
      </c>
      <c r="J3" s="56" t="s">
        <v>55</v>
      </c>
      <c r="K3" s="167"/>
      <c r="L3" s="168"/>
      <c r="M3" s="149"/>
      <c r="N3" s="149"/>
      <c r="O3" s="149"/>
    </row>
    <row r="4" spans="1:15" ht="18" customHeight="1">
      <c r="A4" s="153"/>
      <c r="B4" s="78" t="s">
        <v>25</v>
      </c>
      <c r="C4" s="57">
        <f>Gesamt!D13</f>
        <v>2</v>
      </c>
      <c r="D4" s="57">
        <f>Gesamt!D14</f>
        <v>1.5</v>
      </c>
      <c r="E4" s="57">
        <f>Gesamt!D15</f>
        <v>8.5</v>
      </c>
      <c r="F4" s="161">
        <f>Gesamt!D19</f>
        <v>7</v>
      </c>
      <c r="G4" s="161"/>
      <c r="H4" s="58">
        <f>Gesamt!D20</f>
        <v>10</v>
      </c>
      <c r="I4" s="58">
        <f>Gesamt!D21</f>
        <v>11</v>
      </c>
      <c r="J4" s="58">
        <v>15</v>
      </c>
      <c r="K4" s="169">
        <f>Gesamt!D26</f>
        <v>4</v>
      </c>
      <c r="L4" s="169"/>
      <c r="M4" s="59" t="s">
        <v>50</v>
      </c>
      <c r="N4" s="59" t="s">
        <v>50</v>
      </c>
      <c r="O4" s="59" t="s">
        <v>50</v>
      </c>
    </row>
    <row r="5" spans="1:15" ht="18" customHeight="1">
      <c r="A5" s="153"/>
      <c r="B5" s="151"/>
      <c r="C5" s="36"/>
      <c r="D5" s="60"/>
      <c r="E5" s="60"/>
      <c r="F5" s="61" t="s">
        <v>61</v>
      </c>
      <c r="G5" s="36"/>
      <c r="H5" s="36"/>
      <c r="I5" s="36"/>
      <c r="J5" s="36"/>
      <c r="K5" s="83"/>
      <c r="L5" s="61" t="s">
        <v>65</v>
      </c>
      <c r="M5" s="146">
        <f>SUM(C6:E6,G6,H6,I6,J6, K6)</f>
        <v>0</v>
      </c>
      <c r="N5" s="158"/>
      <c r="O5" s="146">
        <f>N5-M5</f>
        <v>0</v>
      </c>
    </row>
    <row r="6" spans="1:15" ht="18" customHeight="1">
      <c r="A6" s="153"/>
      <c r="B6" s="151"/>
      <c r="C6" s="62">
        <f>C5*$C$4</f>
        <v>0</v>
      </c>
      <c r="D6" s="62">
        <f>D5*$D$4</f>
        <v>0</v>
      </c>
      <c r="E6" s="62">
        <f>E5*$E$4</f>
        <v>0</v>
      </c>
      <c r="F6" s="61" t="s">
        <v>8</v>
      </c>
      <c r="G6" s="63">
        <f>G5*$F$4</f>
        <v>0</v>
      </c>
      <c r="H6" s="63">
        <f>H5*$H$4</f>
        <v>0</v>
      </c>
      <c r="I6" s="63">
        <f>I5*$I$4</f>
        <v>0</v>
      </c>
      <c r="J6" s="63">
        <f>J5*$J$4</f>
        <v>0</v>
      </c>
      <c r="K6" s="84">
        <f>K5*$K$4</f>
        <v>0</v>
      </c>
      <c r="L6" s="61" t="s">
        <v>66</v>
      </c>
      <c r="M6" s="146"/>
      <c r="N6" s="158"/>
      <c r="O6" s="146"/>
    </row>
    <row r="7" spans="1:15" ht="18" customHeight="1">
      <c r="A7" s="153"/>
      <c r="B7" s="151"/>
      <c r="C7" s="36"/>
      <c r="D7" s="60"/>
      <c r="E7" s="60"/>
      <c r="F7" s="61" t="s">
        <v>61</v>
      </c>
      <c r="G7" s="36"/>
      <c r="H7" s="36"/>
      <c r="I7" s="36"/>
      <c r="J7" s="36"/>
      <c r="K7" s="83"/>
      <c r="L7" s="61" t="s">
        <v>65</v>
      </c>
      <c r="M7" s="146">
        <f>SUM(C8:E8,G8:K8)</f>
        <v>0</v>
      </c>
      <c r="N7" s="158"/>
      <c r="O7" s="146">
        <f>N7-M7</f>
        <v>0</v>
      </c>
    </row>
    <row r="8" spans="1:15" ht="18" customHeight="1">
      <c r="A8" s="153"/>
      <c r="B8" s="151"/>
      <c r="C8" s="62">
        <f>C7*$C$4</f>
        <v>0</v>
      </c>
      <c r="D8" s="62">
        <f>D7*$D$4</f>
        <v>0</v>
      </c>
      <c r="E8" s="62">
        <f>E7*$E$4</f>
        <v>0</v>
      </c>
      <c r="F8" s="61" t="s">
        <v>8</v>
      </c>
      <c r="G8" s="63">
        <f>G7*$F$4</f>
        <v>0</v>
      </c>
      <c r="H8" s="63">
        <f>H7*$H$4</f>
        <v>0</v>
      </c>
      <c r="I8" s="63">
        <f>I7*$I$4</f>
        <v>0</v>
      </c>
      <c r="J8" s="63">
        <f>J7*$J$4</f>
        <v>0</v>
      </c>
      <c r="K8" s="84">
        <f>K7*$K$4</f>
        <v>0</v>
      </c>
      <c r="L8" s="61" t="s">
        <v>66</v>
      </c>
      <c r="M8" s="146"/>
      <c r="N8" s="158"/>
      <c r="O8" s="146"/>
    </row>
    <row r="9" spans="1:15" ht="18" customHeight="1">
      <c r="A9" s="153"/>
      <c r="B9" s="151"/>
      <c r="C9" s="36"/>
      <c r="D9" s="60"/>
      <c r="E9" s="60"/>
      <c r="F9" s="61" t="s">
        <v>61</v>
      </c>
      <c r="G9" s="36"/>
      <c r="H9" s="36"/>
      <c r="I9" s="36"/>
      <c r="J9" s="36"/>
      <c r="K9" s="83"/>
      <c r="L9" s="61" t="s">
        <v>65</v>
      </c>
      <c r="M9" s="146">
        <f>SUM(C10:E10,G10:K10)</f>
        <v>0</v>
      </c>
      <c r="N9" s="158"/>
      <c r="O9" s="146">
        <f>N9-M9</f>
        <v>0</v>
      </c>
    </row>
    <row r="10" spans="1:15" ht="18" customHeight="1">
      <c r="A10" s="153"/>
      <c r="B10" s="151"/>
      <c r="C10" s="62">
        <f>C9*$C$4</f>
        <v>0</v>
      </c>
      <c r="D10" s="62">
        <f>D9*$D$4</f>
        <v>0</v>
      </c>
      <c r="E10" s="62">
        <f>E9*$E$4</f>
        <v>0</v>
      </c>
      <c r="F10" s="61" t="s">
        <v>8</v>
      </c>
      <c r="G10" s="63">
        <f>G9*$F$4</f>
        <v>0</v>
      </c>
      <c r="H10" s="63">
        <f>H9*$H$4</f>
        <v>0</v>
      </c>
      <c r="I10" s="63">
        <f>I9*$I$4</f>
        <v>0</v>
      </c>
      <c r="J10" s="63">
        <f>J9*$J$4</f>
        <v>0</v>
      </c>
      <c r="K10" s="84">
        <f>K9*$K$4</f>
        <v>0</v>
      </c>
      <c r="L10" s="61" t="s">
        <v>66</v>
      </c>
      <c r="M10" s="146"/>
      <c r="N10" s="158"/>
      <c r="O10" s="146"/>
    </row>
    <row r="11" spans="1:15" ht="18" customHeight="1">
      <c r="A11" s="153"/>
      <c r="B11" s="151"/>
      <c r="C11" s="36"/>
      <c r="D11" s="60"/>
      <c r="E11" s="60"/>
      <c r="F11" s="61" t="s">
        <v>61</v>
      </c>
      <c r="G11" s="36"/>
      <c r="H11" s="36"/>
      <c r="I11" s="36"/>
      <c r="J11" s="36"/>
      <c r="K11" s="83"/>
      <c r="L11" s="61" t="s">
        <v>65</v>
      </c>
      <c r="M11" s="146">
        <f>SUM(C12:E12,G12:K12)</f>
        <v>0</v>
      </c>
      <c r="N11" s="158"/>
      <c r="O11" s="146">
        <f>N11-M11</f>
        <v>0</v>
      </c>
    </row>
    <row r="12" spans="1:15" ht="18" customHeight="1">
      <c r="A12" s="153"/>
      <c r="B12" s="151"/>
      <c r="C12" s="62">
        <f>C11*$C$4</f>
        <v>0</v>
      </c>
      <c r="D12" s="62">
        <f>D11*$D$4</f>
        <v>0</v>
      </c>
      <c r="E12" s="62">
        <f>E11*$E$4</f>
        <v>0</v>
      </c>
      <c r="F12" s="61" t="s">
        <v>8</v>
      </c>
      <c r="G12" s="63">
        <f>G11*$F$4</f>
        <v>0</v>
      </c>
      <c r="H12" s="63">
        <f>H11*$H$4</f>
        <v>0</v>
      </c>
      <c r="I12" s="63">
        <f>I11*$I$4</f>
        <v>0</v>
      </c>
      <c r="J12" s="63">
        <f>J11*$J$4</f>
        <v>0</v>
      </c>
      <c r="K12" s="84">
        <f>K11*$K$4</f>
        <v>0</v>
      </c>
      <c r="L12" s="61" t="s">
        <v>66</v>
      </c>
      <c r="M12" s="146"/>
      <c r="N12" s="158"/>
      <c r="O12" s="146"/>
    </row>
    <row r="13" spans="1:15" ht="18" customHeight="1">
      <c r="A13" s="153"/>
      <c r="B13" s="151"/>
      <c r="C13" s="36"/>
      <c r="D13" s="60"/>
      <c r="E13" s="60"/>
      <c r="F13" s="61" t="s">
        <v>61</v>
      </c>
      <c r="G13" s="36"/>
      <c r="H13" s="36"/>
      <c r="I13" s="36"/>
      <c r="J13" s="36"/>
      <c r="K13" s="83"/>
      <c r="L13" s="61" t="s">
        <v>65</v>
      </c>
      <c r="M13" s="146">
        <f>SUM(C14:E14,G14:K14)</f>
        <v>0</v>
      </c>
      <c r="N13" s="158"/>
      <c r="O13" s="146">
        <f>N13-M13</f>
        <v>0</v>
      </c>
    </row>
    <row r="14" spans="1:15" ht="18" customHeight="1">
      <c r="A14" s="153"/>
      <c r="B14" s="151"/>
      <c r="C14" s="62">
        <f>C13*$C$4</f>
        <v>0</v>
      </c>
      <c r="D14" s="62">
        <f>D13*$D$4</f>
        <v>0</v>
      </c>
      <c r="E14" s="62">
        <f>E13*$E$4</f>
        <v>0</v>
      </c>
      <c r="F14" s="61" t="s">
        <v>8</v>
      </c>
      <c r="G14" s="63">
        <f>G13*$F$4</f>
        <v>0</v>
      </c>
      <c r="H14" s="63">
        <f>H13*$H$4</f>
        <v>0</v>
      </c>
      <c r="I14" s="63">
        <f>I13*$I$4</f>
        <v>0</v>
      </c>
      <c r="J14" s="63">
        <f>J13*$J$4</f>
        <v>0</v>
      </c>
      <c r="K14" s="84">
        <f>K13*$K$4</f>
        <v>0</v>
      </c>
      <c r="L14" s="61" t="s">
        <v>66</v>
      </c>
      <c r="M14" s="146"/>
      <c r="N14" s="158"/>
      <c r="O14" s="146"/>
    </row>
    <row r="15" spans="1:15" ht="18" customHeight="1">
      <c r="A15" s="153"/>
      <c r="B15" s="151"/>
      <c r="C15" s="36"/>
      <c r="D15" s="60"/>
      <c r="E15" s="60"/>
      <c r="F15" s="61" t="s">
        <v>61</v>
      </c>
      <c r="G15" s="36"/>
      <c r="H15" s="36"/>
      <c r="I15" s="36"/>
      <c r="J15" s="36"/>
      <c r="K15" s="83"/>
      <c r="L15" s="61" t="s">
        <v>65</v>
      </c>
      <c r="M15" s="146">
        <f>SUM(C16:E16,G16:K16)</f>
        <v>0</v>
      </c>
      <c r="N15" s="158"/>
      <c r="O15" s="146">
        <f>N15-M15</f>
        <v>0</v>
      </c>
    </row>
    <row r="16" spans="1:15" ht="18" customHeight="1">
      <c r="A16" s="153"/>
      <c r="B16" s="151"/>
      <c r="C16" s="62">
        <f>C15*$C$4</f>
        <v>0</v>
      </c>
      <c r="D16" s="62">
        <f>D15*$D$4</f>
        <v>0</v>
      </c>
      <c r="E16" s="62">
        <f>E15*$E$4</f>
        <v>0</v>
      </c>
      <c r="F16" s="61" t="s">
        <v>8</v>
      </c>
      <c r="G16" s="63">
        <f>G15*$F$4</f>
        <v>0</v>
      </c>
      <c r="H16" s="63">
        <f>H15*$H$4</f>
        <v>0</v>
      </c>
      <c r="I16" s="63">
        <f>I15*$I$4</f>
        <v>0</v>
      </c>
      <c r="J16" s="63">
        <f>J15*$J$4</f>
        <v>0</v>
      </c>
      <c r="K16" s="84">
        <f>K15*$K$4</f>
        <v>0</v>
      </c>
      <c r="L16" s="61" t="s">
        <v>66</v>
      </c>
      <c r="M16" s="146"/>
      <c r="N16" s="158"/>
      <c r="O16" s="146"/>
    </row>
    <row r="17" spans="1:15" ht="18" customHeight="1">
      <c r="A17" s="153"/>
      <c r="B17" s="151"/>
      <c r="C17" s="36"/>
      <c r="D17" s="60"/>
      <c r="E17" s="60"/>
      <c r="F17" s="61" t="s">
        <v>61</v>
      </c>
      <c r="G17" s="36"/>
      <c r="H17" s="36"/>
      <c r="I17" s="36"/>
      <c r="J17" s="36"/>
      <c r="K17" s="83"/>
      <c r="L17" s="61" t="s">
        <v>65</v>
      </c>
      <c r="M17" s="146">
        <f>SUM(C18:E18,G18:K18)</f>
        <v>0</v>
      </c>
      <c r="N17" s="158"/>
      <c r="O17" s="146">
        <f>N17-M17</f>
        <v>0</v>
      </c>
    </row>
    <row r="18" spans="1:15" ht="18" customHeight="1">
      <c r="A18" s="153"/>
      <c r="B18" s="151"/>
      <c r="C18" s="62">
        <f>C17*$C$4</f>
        <v>0</v>
      </c>
      <c r="D18" s="62">
        <f>D17*$D$4</f>
        <v>0</v>
      </c>
      <c r="E18" s="62">
        <f>E17*$E$4</f>
        <v>0</v>
      </c>
      <c r="F18" s="61" t="s">
        <v>8</v>
      </c>
      <c r="G18" s="63">
        <f>G17*$F$4</f>
        <v>0</v>
      </c>
      <c r="H18" s="63">
        <f>H17*$H$4</f>
        <v>0</v>
      </c>
      <c r="I18" s="63">
        <f>I17*$I$4</f>
        <v>0</v>
      </c>
      <c r="J18" s="63">
        <f>J17*$J$4</f>
        <v>0</v>
      </c>
      <c r="K18" s="84">
        <f>K17*$K$4</f>
        <v>0</v>
      </c>
      <c r="L18" s="61" t="s">
        <v>66</v>
      </c>
      <c r="M18" s="146"/>
      <c r="N18" s="158"/>
      <c r="O18" s="146"/>
    </row>
    <row r="19" spans="1:15" ht="18" customHeight="1">
      <c r="A19" s="153"/>
      <c r="B19" s="151"/>
      <c r="C19" s="36"/>
      <c r="D19" s="60"/>
      <c r="E19" s="60"/>
      <c r="F19" s="61" t="s">
        <v>61</v>
      </c>
      <c r="G19" s="36"/>
      <c r="H19" s="36"/>
      <c r="I19" s="36"/>
      <c r="J19" s="36"/>
      <c r="K19" s="83"/>
      <c r="L19" s="61" t="s">
        <v>65</v>
      </c>
      <c r="M19" s="146">
        <f>SUM(C20:E20,G20:K20)</f>
        <v>0</v>
      </c>
      <c r="N19" s="158"/>
      <c r="O19" s="146">
        <f>N19-M19</f>
        <v>0</v>
      </c>
    </row>
    <row r="20" spans="1:15" ht="18" customHeight="1">
      <c r="A20" s="153"/>
      <c r="B20" s="151"/>
      <c r="C20" s="62">
        <f>C19*$C$4</f>
        <v>0</v>
      </c>
      <c r="D20" s="62">
        <f>D19*$D$4</f>
        <v>0</v>
      </c>
      <c r="E20" s="62">
        <f>E19*$E$4</f>
        <v>0</v>
      </c>
      <c r="F20" s="61" t="s">
        <v>8</v>
      </c>
      <c r="G20" s="63">
        <f>G19*$F$4</f>
        <v>0</v>
      </c>
      <c r="H20" s="63">
        <f>H19*$H$4</f>
        <v>0</v>
      </c>
      <c r="I20" s="63">
        <f>I19*$I$4</f>
        <v>0</v>
      </c>
      <c r="J20" s="63">
        <f>J19*$J$4</f>
        <v>0</v>
      </c>
      <c r="K20" s="84">
        <f>K19*$K$4</f>
        <v>0</v>
      </c>
      <c r="L20" s="61" t="s">
        <v>66</v>
      </c>
      <c r="M20" s="146"/>
      <c r="N20" s="158"/>
      <c r="O20" s="146"/>
    </row>
    <row r="21" spans="1:15" ht="18" customHeight="1">
      <c r="A21" s="153"/>
      <c r="B21" s="151"/>
      <c r="C21" s="36"/>
      <c r="D21" s="60"/>
      <c r="E21" s="60"/>
      <c r="F21" s="61" t="s">
        <v>61</v>
      </c>
      <c r="G21" s="36"/>
      <c r="H21" s="36"/>
      <c r="I21" s="36"/>
      <c r="J21" s="36"/>
      <c r="K21" s="83"/>
      <c r="L21" s="61" t="s">
        <v>65</v>
      </c>
      <c r="M21" s="146">
        <f>SUM(C22:E22,G22:K22)</f>
        <v>0</v>
      </c>
      <c r="N21" s="158"/>
      <c r="O21" s="146">
        <f>N21-M21</f>
        <v>0</v>
      </c>
    </row>
    <row r="22" spans="1:15" ht="18" customHeight="1">
      <c r="A22" s="153"/>
      <c r="B22" s="151"/>
      <c r="C22" s="62">
        <f>C21*$C$4</f>
        <v>0</v>
      </c>
      <c r="D22" s="62">
        <f>D21*$D$4</f>
        <v>0</v>
      </c>
      <c r="E22" s="62">
        <f>E21*$E$4</f>
        <v>0</v>
      </c>
      <c r="F22" s="61" t="s">
        <v>8</v>
      </c>
      <c r="G22" s="63">
        <f>G21*$F$4</f>
        <v>0</v>
      </c>
      <c r="H22" s="63">
        <f>H21*$H$4</f>
        <v>0</v>
      </c>
      <c r="I22" s="63">
        <f>I21*$I$4</f>
        <v>0</v>
      </c>
      <c r="J22" s="63">
        <f>J21*$J$4</f>
        <v>0</v>
      </c>
      <c r="K22" s="84">
        <f>K21*$K$4</f>
        <v>0</v>
      </c>
      <c r="L22" s="61" t="s">
        <v>66</v>
      </c>
      <c r="M22" s="146"/>
      <c r="N22" s="158"/>
      <c r="O22" s="146"/>
    </row>
    <row r="23" spans="1:15" ht="18" customHeight="1">
      <c r="A23" s="153"/>
      <c r="B23" s="151"/>
      <c r="C23" s="36"/>
      <c r="D23" s="60"/>
      <c r="E23" s="60"/>
      <c r="F23" s="61" t="s">
        <v>61</v>
      </c>
      <c r="G23" s="36"/>
      <c r="H23" s="36"/>
      <c r="I23" s="36"/>
      <c r="J23" s="36"/>
      <c r="K23" s="83"/>
      <c r="L23" s="61" t="s">
        <v>65</v>
      </c>
      <c r="M23" s="146">
        <f>SUM(C24:E24,G24:K24)</f>
        <v>0</v>
      </c>
      <c r="N23" s="158"/>
      <c r="O23" s="146">
        <f>N23-M23</f>
        <v>0</v>
      </c>
    </row>
    <row r="24" spans="1:15" ht="18" customHeight="1">
      <c r="A24" s="153"/>
      <c r="B24" s="151"/>
      <c r="C24" s="62">
        <f>C23*$C$4</f>
        <v>0</v>
      </c>
      <c r="D24" s="62">
        <f>D23*$D$4</f>
        <v>0</v>
      </c>
      <c r="E24" s="62">
        <f>E23*$E$4</f>
        <v>0</v>
      </c>
      <c r="F24" s="61" t="s">
        <v>8</v>
      </c>
      <c r="G24" s="63">
        <f>G23*$F$4</f>
        <v>0</v>
      </c>
      <c r="H24" s="63">
        <f>H23*$H$4</f>
        <v>0</v>
      </c>
      <c r="I24" s="63">
        <f>I23*$I$4</f>
        <v>0</v>
      </c>
      <c r="J24" s="63">
        <f>J23*$J$4</f>
        <v>0</v>
      </c>
      <c r="K24" s="84">
        <f>K23*$K$4</f>
        <v>0</v>
      </c>
      <c r="L24" s="61" t="s">
        <v>66</v>
      </c>
      <c r="M24" s="146"/>
      <c r="N24" s="158"/>
      <c r="O24" s="146"/>
    </row>
    <row r="25" spans="1:15" ht="18" customHeight="1">
      <c r="A25" s="153"/>
      <c r="B25" s="151"/>
      <c r="C25" s="36"/>
      <c r="D25" s="60"/>
      <c r="E25" s="60"/>
      <c r="F25" s="61" t="s">
        <v>61</v>
      </c>
      <c r="G25" s="36"/>
      <c r="H25" s="36"/>
      <c r="I25" s="36"/>
      <c r="J25" s="36"/>
      <c r="K25" s="83"/>
      <c r="L25" s="61" t="s">
        <v>65</v>
      </c>
      <c r="M25" s="146">
        <f>SUM(C26:E26,G26:K26)</f>
        <v>0</v>
      </c>
      <c r="N25" s="158"/>
      <c r="O25" s="146">
        <f>N25-M25</f>
        <v>0</v>
      </c>
    </row>
    <row r="26" spans="1:15" ht="18" customHeight="1" thickBot="1">
      <c r="A26" s="153"/>
      <c r="B26" s="157"/>
      <c r="C26" s="68">
        <f>C25*$C$4</f>
        <v>0</v>
      </c>
      <c r="D26" s="68">
        <f>D25*$D$4</f>
        <v>0</v>
      </c>
      <c r="E26" s="68">
        <f>E25*$E$4</f>
        <v>0</v>
      </c>
      <c r="F26" s="69" t="s">
        <v>8</v>
      </c>
      <c r="G26" s="70">
        <f>G25*$F$4</f>
        <v>0</v>
      </c>
      <c r="H26" s="70">
        <f>H25*$H$4</f>
        <v>0</v>
      </c>
      <c r="I26" s="70">
        <f>I25*$I$4</f>
        <v>0</v>
      </c>
      <c r="J26" s="70">
        <f>J25*$J$4</f>
        <v>0</v>
      </c>
      <c r="K26" s="85">
        <f>K25*$K$4</f>
        <v>0</v>
      </c>
      <c r="L26" s="69" t="s">
        <v>66</v>
      </c>
      <c r="M26" s="159"/>
      <c r="N26" s="160"/>
      <c r="O26" s="159"/>
    </row>
    <row r="27" spans="1:15" ht="18" customHeight="1" thickTop="1">
      <c r="A27" s="153"/>
      <c r="B27" s="79" t="s">
        <v>32</v>
      </c>
      <c r="C27" s="71">
        <f t="shared" ref="C27:E28" si="0">SUM(C5,C7,C9,C11,C13,C15,C17,C19,C21,C23,C25)</f>
        <v>0</v>
      </c>
      <c r="D27" s="71">
        <f t="shared" si="0"/>
        <v>0</v>
      </c>
      <c r="E27" s="71">
        <f t="shared" si="0"/>
        <v>0</v>
      </c>
      <c r="F27" s="72" t="s">
        <v>61</v>
      </c>
      <c r="G27" s="73">
        <f>SUM(G5,G7,G9,G11,G13,G15,G17,G19,G21,G23,G25)</f>
        <v>0</v>
      </c>
      <c r="H27" s="71">
        <f>SUM(H5,H7,H9,H11,H13,H15,H17,H19,H21,H23,H25)</f>
        <v>0</v>
      </c>
      <c r="I27" s="71">
        <f t="shared" ref="I27:K28" si="1">SUM(I5,I7,I9,I11,I13,I15,I17,I19,I21,I23,I25)</f>
        <v>0</v>
      </c>
      <c r="J27" s="71">
        <f t="shared" si="1"/>
        <v>0</v>
      </c>
      <c r="K27" s="71">
        <f t="shared" si="1"/>
        <v>0</v>
      </c>
      <c r="L27" s="74" t="s">
        <v>65</v>
      </c>
      <c r="M27" s="150">
        <f>SUM(M5:M26)</f>
        <v>0</v>
      </c>
      <c r="N27" s="150">
        <f>SUM(N5:N26)</f>
        <v>0</v>
      </c>
      <c r="O27" s="150">
        <f>SUM(O5:O26)</f>
        <v>0</v>
      </c>
    </row>
    <row r="28" spans="1:15" ht="18" customHeight="1">
      <c r="A28" s="153"/>
      <c r="B28" s="80" t="s">
        <v>56</v>
      </c>
      <c r="C28" s="62">
        <f t="shared" si="0"/>
        <v>0</v>
      </c>
      <c r="D28" s="62">
        <f t="shared" si="0"/>
        <v>0</v>
      </c>
      <c r="E28" s="62">
        <f t="shared" si="0"/>
        <v>0</v>
      </c>
      <c r="F28" s="61" t="s">
        <v>8</v>
      </c>
      <c r="G28" s="62">
        <f>SUM(G6,G8,G10,G12,G14,G16,G18,G20,G22,G24,G26)</f>
        <v>0</v>
      </c>
      <c r="H28" s="62">
        <f>SUM(H6,H8,H10,H12,H14,H16,H18,H20,H22,H24,H26)</f>
        <v>0</v>
      </c>
      <c r="I28" s="62">
        <f t="shared" si="1"/>
        <v>0</v>
      </c>
      <c r="J28" s="62">
        <f t="shared" si="1"/>
        <v>0</v>
      </c>
      <c r="K28" s="62">
        <f t="shared" si="1"/>
        <v>0</v>
      </c>
      <c r="L28" s="67" t="s">
        <v>8</v>
      </c>
      <c r="M28" s="146"/>
      <c r="N28" s="146"/>
      <c r="O28" s="146"/>
    </row>
    <row r="29" spans="1:15" ht="8.1" customHeight="1">
      <c r="A29" s="153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6"/>
      <c r="N29" s="76"/>
      <c r="O29" s="76"/>
    </row>
    <row r="30" spans="1:15" ht="18" customHeight="1">
      <c r="A30" s="153"/>
      <c r="B30" s="81" t="s">
        <v>78</v>
      </c>
      <c r="C30" s="65">
        <f>C27+Blatt_3!C30</f>
        <v>0</v>
      </c>
      <c r="D30" s="65">
        <f>D27+Blatt_3!D30</f>
        <v>0</v>
      </c>
      <c r="E30" s="65">
        <f>E27+Blatt_3!E30</f>
        <v>0</v>
      </c>
      <c r="F30" s="77" t="s">
        <v>62</v>
      </c>
      <c r="G30" s="66">
        <f>G27+Blatt_3!G$30</f>
        <v>0</v>
      </c>
      <c r="H30" s="66">
        <f>H27+Blatt_3!H$30</f>
        <v>0</v>
      </c>
      <c r="I30" s="66">
        <f>I27+Blatt_3!I$30</f>
        <v>0</v>
      </c>
      <c r="J30" s="66">
        <f>J27+Blatt_3!J$30</f>
        <v>0</v>
      </c>
      <c r="K30" s="66">
        <f>K27+Blatt_3!K$30</f>
        <v>0</v>
      </c>
      <c r="L30" s="77" t="s">
        <v>64</v>
      </c>
      <c r="M30" s="170">
        <f>M27+Blatt_3!M30</f>
        <v>0</v>
      </c>
      <c r="N30" s="170">
        <f>N27+Blatt_3!N30</f>
        <v>0</v>
      </c>
      <c r="O30" s="170">
        <f>O27+Blatt_3!O30</f>
        <v>0</v>
      </c>
    </row>
    <row r="31" spans="1:15" ht="18" customHeight="1">
      <c r="A31" s="154"/>
      <c r="B31" s="82" t="s">
        <v>81</v>
      </c>
      <c r="C31" s="62">
        <f>C28+Blatt_3!C31</f>
        <v>0</v>
      </c>
      <c r="D31" s="62">
        <f>D28+Blatt_3!D31</f>
        <v>0</v>
      </c>
      <c r="E31" s="62">
        <f>E28+Blatt_3!E31</f>
        <v>0</v>
      </c>
      <c r="F31" s="77" t="s">
        <v>63</v>
      </c>
      <c r="G31" s="62">
        <f>G28+Blatt_3!G$31</f>
        <v>0</v>
      </c>
      <c r="H31" s="62">
        <f>H28+Blatt_3!H$31</f>
        <v>0</v>
      </c>
      <c r="I31" s="62">
        <f>I28+Blatt_3!I$31</f>
        <v>0</v>
      </c>
      <c r="J31" s="62">
        <f>J28+Blatt_3!J$31</f>
        <v>0</v>
      </c>
      <c r="K31" s="62">
        <f>K28+Blatt_3!K$31</f>
        <v>0</v>
      </c>
      <c r="L31" s="77" t="s">
        <v>63</v>
      </c>
      <c r="M31" s="170"/>
      <c r="N31" s="170"/>
      <c r="O31" s="170"/>
    </row>
    <row r="32" spans="1:15" ht="18" customHeight="1">
      <c r="A32" s="26"/>
      <c r="B32" s="27"/>
      <c r="C32" s="28"/>
      <c r="D32" s="28"/>
      <c r="E32" s="28"/>
      <c r="F32" s="29"/>
      <c r="G32" s="28"/>
      <c r="H32" s="28"/>
      <c r="I32" s="28"/>
      <c r="J32" s="28"/>
      <c r="K32" s="28"/>
      <c r="L32" s="29"/>
      <c r="M32" s="30"/>
      <c r="N32" s="30"/>
      <c r="O32" s="31"/>
    </row>
    <row r="33" spans="7:13">
      <c r="G33" s="6"/>
      <c r="M33" s="7"/>
    </row>
    <row r="35" spans="7:13">
      <c r="H35" s="7"/>
    </row>
  </sheetData>
  <sheetProtection algorithmName="SHA-512" hashValue="WaanPjDn9Km8XOguADLyXRdi3nvCUND5nTO6+wZF9ayNOm06OnlRQgJivK6/31tsEbEbYF5fN49iS3I9fizvRQ==" saltValue="W3D0hq83rX82QOjKqXIjrw==" spinCount="100000" sheet="1" selectLockedCells="1"/>
  <mergeCells count="66">
    <mergeCell ref="M30:M31"/>
    <mergeCell ref="N30:N31"/>
    <mergeCell ref="O30:O31"/>
    <mergeCell ref="B25:B26"/>
    <mergeCell ref="M25:M26"/>
    <mergeCell ref="N25:N26"/>
    <mergeCell ref="O25:O26"/>
    <mergeCell ref="M27:M28"/>
    <mergeCell ref="N27:N28"/>
    <mergeCell ref="O27:O28"/>
    <mergeCell ref="N21:N22"/>
    <mergeCell ref="O21:O22"/>
    <mergeCell ref="B23:B24"/>
    <mergeCell ref="M23:M24"/>
    <mergeCell ref="N23:N24"/>
    <mergeCell ref="O23:O24"/>
    <mergeCell ref="N17:N18"/>
    <mergeCell ref="O17:O18"/>
    <mergeCell ref="B19:B20"/>
    <mergeCell ref="M19:M20"/>
    <mergeCell ref="N19:N20"/>
    <mergeCell ref="O19:O20"/>
    <mergeCell ref="N13:N14"/>
    <mergeCell ref="O13:O14"/>
    <mergeCell ref="B15:B16"/>
    <mergeCell ref="M15:M16"/>
    <mergeCell ref="N15:N16"/>
    <mergeCell ref="O15:O16"/>
    <mergeCell ref="N9:N10"/>
    <mergeCell ref="O9:O10"/>
    <mergeCell ref="B11:B12"/>
    <mergeCell ref="M11:M12"/>
    <mergeCell ref="N11:N12"/>
    <mergeCell ref="O11:O12"/>
    <mergeCell ref="N5:N6"/>
    <mergeCell ref="O5:O6"/>
    <mergeCell ref="B7:B8"/>
    <mergeCell ref="M7:M8"/>
    <mergeCell ref="N7:N8"/>
    <mergeCell ref="O7:O8"/>
    <mergeCell ref="O1:O3"/>
    <mergeCell ref="C2:C3"/>
    <mergeCell ref="D2:D3"/>
    <mergeCell ref="E2:E3"/>
    <mergeCell ref="F2:H2"/>
    <mergeCell ref="I2:J2"/>
    <mergeCell ref="F3:G3"/>
    <mergeCell ref="N1:N3"/>
    <mergeCell ref="F1:J1"/>
    <mergeCell ref="K1:L3"/>
    <mergeCell ref="A1:A31"/>
    <mergeCell ref="B1:B3"/>
    <mergeCell ref="C1:E1"/>
    <mergeCell ref="M1:M3"/>
    <mergeCell ref="F4:G4"/>
    <mergeCell ref="K4:L4"/>
    <mergeCell ref="B5:B6"/>
    <mergeCell ref="M5:M6"/>
    <mergeCell ref="B9:B10"/>
    <mergeCell ref="M9:M10"/>
    <mergeCell ref="B13:B14"/>
    <mergeCell ref="M13:M14"/>
    <mergeCell ref="B17:B18"/>
    <mergeCell ref="M17:M18"/>
    <mergeCell ref="B21:B22"/>
    <mergeCell ref="M21:M22"/>
  </mergeCells>
  <conditionalFormatting sqref="O5:O26">
    <cfRule type="cellIs" dxfId="0" priority="1" stopIfTrue="1" operator="lessThan">
      <formula>0</formula>
    </cfRule>
  </conditionalFormatting>
  <pageMargins left="0.35433070866141736" right="0.35433070866141736" top="0.39370078740157483" bottom="0.39370078740157483" header="0.19685039370078741" footer="0.19685039370078741"/>
  <pageSetup paperSize="9" orientation="landscape" r:id="rId1"/>
  <headerFooter alignWithMargins="0">
    <oddHeader>&amp;C&amp;"Arial,Fett"T  S  G  -  H  ü  t  t  e  n  a  b  r  e  c  h  n  u  n  g  -  S  t  a  n  d  :  M  a  i  2  0  1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4</vt:i4>
      </vt:variant>
    </vt:vector>
  </HeadingPairs>
  <TitlesOfParts>
    <vt:vector size="10" baseType="lpstr">
      <vt:lpstr>Anleitung</vt:lpstr>
      <vt:lpstr>Gesamt</vt:lpstr>
      <vt:lpstr>Blatt_1</vt:lpstr>
      <vt:lpstr>Blatt_2</vt:lpstr>
      <vt:lpstr>Blatt_3</vt:lpstr>
      <vt:lpstr>Blatt_4</vt:lpstr>
      <vt:lpstr>Blatt_1!Druckbereich</vt:lpstr>
      <vt:lpstr>Blatt_2!Druckbereich</vt:lpstr>
      <vt:lpstr>Blatt_3!Druckbereich</vt:lpstr>
      <vt:lpstr>Blatt_4!Druckbereich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Gerd Junginger</dc:creator>
  <cp:lastModifiedBy>junginger</cp:lastModifiedBy>
  <cp:lastPrinted>2018-02-02T07:52:07Z</cp:lastPrinted>
  <dcterms:created xsi:type="dcterms:W3CDTF">2002-09-09T12:42:52Z</dcterms:created>
  <dcterms:modified xsi:type="dcterms:W3CDTF">2018-05-07T09:03:48Z</dcterms:modified>
  <cp:contentStatus/>
</cp:coreProperties>
</file>